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always" codeName="ThisWorkbook"/>
  <bookViews>
    <workbookView xWindow="-28920" yWindow="-15" windowWidth="20730" windowHeight="11760" tabRatio="518" firstSheet="1" activeTab="1"/>
  </bookViews>
  <sheets>
    <sheet name="Quota National" sheetId="84" r:id="rId1"/>
    <sheet name="Déroulement global" sheetId="87" r:id="rId2"/>
    <sheet name="Scores" sheetId="86" state="hidden" r:id="rId3"/>
  </sheets>
  <externalReferences>
    <externalReference r:id="rId4"/>
    <externalReference r:id="rId5"/>
  </externalReferences>
  <definedNames>
    <definedName name="_xlnm._FilterDatabase" hidden="1">#REF!</definedName>
    <definedName name="Catégorie_dames">IF([1]Inscrip.!$J1="","",IF([1]Inscrip.!$J1="S","Excel DAME",IF([1]Inscrip.!$J1&gt;159,IF([1]Inscrip.!$J1&gt;174,"Elite DAME","Excel DAME"),"Hon DAME")))</definedName>
    <definedName name="Catégorie_hommes">IF([1]Inscrip.!$J1="","",IF([1]Inscrip.!$J1="S","Excel HOM",IF([1]Inscrip.!$J1&gt;174,IF([1]Inscrip.!$J1&gt;189,"Elite HOM","Excel HOM"),"Hon HOM")))</definedName>
    <definedName name="Listing">#REF!</definedName>
    <definedName name="num_inconnu">ISNA(VLOOKUP([2]!num,[2]!tour1,1,FALSE))</definedName>
    <definedName name="num_inconnu1">ISNA(VLOOKUP(num,[2]!tour1,1,FALSE))</definedName>
    <definedName name="num_inconnu3">#N/A</definedName>
    <definedName name="tx_hdcp">#REF!</definedName>
    <definedName name="_xlnm.Print_Area" localSheetId="1">'Déroulement global'!$A$1:$AN$71</definedName>
    <definedName name="_xlnm.Print_Area" localSheetId="0">'Quota National'!#REF!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86"/>
  <c r="A11"/>
  <c r="A12"/>
  <c r="A13"/>
  <c r="A14"/>
  <c r="A22"/>
  <c r="A23"/>
  <c r="A24"/>
  <c r="A25"/>
  <c r="A26"/>
  <c r="A34"/>
  <c r="A35"/>
  <c r="A36"/>
  <c r="A37"/>
  <c r="A38"/>
  <c r="A46"/>
  <c r="A47"/>
  <c r="A48"/>
  <c r="A49"/>
  <c r="A50"/>
  <c r="A58"/>
  <c r="A59"/>
  <c r="A60"/>
  <c r="A61"/>
  <c r="A62"/>
  <c r="A70"/>
  <c r="A71"/>
  <c r="A72"/>
  <c r="A73"/>
  <c r="A74"/>
  <c r="A82"/>
  <c r="A83"/>
  <c r="A84"/>
  <c r="A85"/>
  <c r="A86"/>
  <c r="A94"/>
  <c r="A95"/>
  <c r="A96"/>
  <c r="A97"/>
  <c r="A98"/>
  <c r="A108"/>
  <c r="A109"/>
  <c r="A110"/>
  <c r="A111"/>
  <c r="A112"/>
  <c r="A120"/>
  <c r="A121"/>
  <c r="A122"/>
  <c r="A123"/>
  <c r="A124"/>
  <c r="A132"/>
  <c r="A133"/>
  <c r="A134"/>
  <c r="A135"/>
  <c r="A136"/>
  <c r="A144"/>
  <c r="A145"/>
  <c r="A146"/>
  <c r="A147"/>
  <c r="A148"/>
  <c r="A156"/>
  <c r="A157"/>
  <c r="A158"/>
  <c r="A159"/>
  <c r="A160"/>
  <c r="A168"/>
  <c r="A169"/>
  <c r="A170"/>
  <c r="A171"/>
  <c r="A172"/>
  <c r="A180"/>
  <c r="A181"/>
  <c r="A182"/>
  <c r="A183"/>
  <c r="A184"/>
  <c r="A192"/>
  <c r="A193"/>
  <c r="A194"/>
  <c r="A195"/>
  <c r="A196"/>
  <c r="E4"/>
  <c r="E5"/>
  <c r="E6"/>
  <c r="E7"/>
  <c r="E8"/>
  <c r="E10"/>
  <c r="E11"/>
  <c r="E12"/>
  <c r="E13"/>
  <c r="E14"/>
  <c r="E16"/>
  <c r="E17"/>
  <c r="E18"/>
  <c r="E19"/>
  <c r="E20"/>
  <c r="E22"/>
  <c r="E23"/>
  <c r="E24"/>
  <c r="E25"/>
  <c r="E26"/>
  <c r="E28"/>
  <c r="E29"/>
  <c r="E30"/>
  <c r="E31"/>
  <c r="E32"/>
  <c r="E34"/>
  <c r="E35"/>
  <c r="E36"/>
  <c r="E37"/>
  <c r="E38"/>
  <c r="E40"/>
  <c r="E41"/>
  <c r="E42"/>
  <c r="E43"/>
  <c r="E44"/>
  <c r="E46"/>
  <c r="E47"/>
  <c r="E48"/>
  <c r="E49"/>
  <c r="E50"/>
  <c r="E52"/>
  <c r="E53"/>
  <c r="E54"/>
  <c r="E55"/>
  <c r="E56"/>
  <c r="E58"/>
  <c r="E59"/>
  <c r="E60"/>
  <c r="E61"/>
  <c r="E62"/>
  <c r="E64"/>
  <c r="E65"/>
  <c r="E66"/>
  <c r="E67"/>
  <c r="E68"/>
  <c r="E70"/>
  <c r="E71"/>
  <c r="E72"/>
  <c r="E73"/>
  <c r="E74"/>
  <c r="E76"/>
  <c r="E77"/>
  <c r="E78"/>
  <c r="E79"/>
  <c r="E80"/>
  <c r="E82"/>
  <c r="E83"/>
  <c r="E84"/>
  <c r="E85"/>
  <c r="E86"/>
  <c r="E88"/>
  <c r="E89"/>
  <c r="E90"/>
  <c r="E91"/>
  <c r="E92"/>
  <c r="E94"/>
  <c r="E95"/>
  <c r="E96"/>
  <c r="E97"/>
  <c r="E98"/>
  <c r="I4"/>
  <c r="I5"/>
  <c r="I6"/>
  <c r="I7"/>
  <c r="I8"/>
  <c r="I10"/>
  <c r="I11"/>
  <c r="I12"/>
  <c r="I13"/>
  <c r="I14"/>
  <c r="I16"/>
  <c r="I17"/>
  <c r="I18"/>
  <c r="I19"/>
  <c r="I20"/>
  <c r="I22"/>
  <c r="I23"/>
  <c r="I24"/>
  <c r="I25"/>
  <c r="I26"/>
  <c r="I28"/>
  <c r="I29"/>
  <c r="I30"/>
  <c r="I31"/>
  <c r="I32"/>
  <c r="I34"/>
  <c r="I35"/>
  <c r="I36"/>
  <c r="I37"/>
  <c r="I38"/>
  <c r="I40"/>
  <c r="I41"/>
  <c r="I42"/>
  <c r="I43"/>
  <c r="I44"/>
  <c r="I46"/>
  <c r="I47"/>
  <c r="I48"/>
  <c r="I49"/>
  <c r="I50"/>
  <c r="I52"/>
  <c r="I53"/>
  <c r="I54"/>
  <c r="I55"/>
  <c r="I56"/>
  <c r="I58"/>
  <c r="I59"/>
  <c r="I60"/>
  <c r="I61"/>
  <c r="I62"/>
  <c r="I64"/>
  <c r="I65"/>
  <c r="I66"/>
  <c r="I67"/>
  <c r="I68"/>
  <c r="I70"/>
  <c r="I71"/>
  <c r="I72"/>
  <c r="I73"/>
  <c r="I74"/>
  <c r="I76"/>
  <c r="I77"/>
  <c r="I78"/>
  <c r="I79"/>
  <c r="I80"/>
  <c r="I82"/>
  <c r="I83"/>
  <c r="I84"/>
  <c r="I85"/>
  <c r="I86"/>
  <c r="I88"/>
  <c r="I89"/>
  <c r="I90"/>
  <c r="I91"/>
  <c r="I92"/>
  <c r="I94"/>
  <c r="I95"/>
  <c r="I96"/>
  <c r="I97"/>
  <c r="I98"/>
  <c r="M4"/>
  <c r="M5"/>
  <c r="M6"/>
  <c r="M7"/>
  <c r="M8"/>
  <c r="M10"/>
  <c r="M11"/>
  <c r="M12"/>
  <c r="M13"/>
  <c r="M14"/>
  <c r="M16"/>
  <c r="M17"/>
  <c r="M18"/>
  <c r="M19"/>
  <c r="M20"/>
  <c r="M22"/>
  <c r="M23"/>
  <c r="M24"/>
  <c r="M25"/>
  <c r="M26"/>
  <c r="M28"/>
  <c r="M29"/>
  <c r="M30"/>
  <c r="M31"/>
  <c r="M32"/>
  <c r="M34"/>
  <c r="M35"/>
  <c r="M36"/>
  <c r="M37"/>
  <c r="M38"/>
  <c r="M40"/>
  <c r="M41"/>
  <c r="M42"/>
  <c r="M43"/>
  <c r="M44"/>
  <c r="M46"/>
  <c r="M47"/>
  <c r="M48"/>
  <c r="M49"/>
  <c r="M50"/>
  <c r="M52"/>
  <c r="M53"/>
  <c r="M54"/>
  <c r="M55"/>
  <c r="M56"/>
  <c r="M58"/>
  <c r="M59"/>
  <c r="M60"/>
  <c r="M61"/>
  <c r="M62"/>
  <c r="M64"/>
  <c r="M65"/>
  <c r="M66"/>
  <c r="M67"/>
  <c r="M68"/>
  <c r="M70"/>
  <c r="M71"/>
  <c r="M72"/>
  <c r="M73"/>
  <c r="M74"/>
  <c r="M76"/>
  <c r="M77"/>
  <c r="M78"/>
  <c r="M79"/>
  <c r="M80"/>
  <c r="M82"/>
  <c r="M83"/>
  <c r="M84"/>
  <c r="M85"/>
  <c r="M86"/>
  <c r="M88"/>
  <c r="M89"/>
  <c r="M90"/>
  <c r="M91"/>
  <c r="M92"/>
  <c r="M94"/>
  <c r="M95"/>
  <c r="M96"/>
  <c r="M97"/>
  <c r="M98"/>
  <c r="Q4"/>
  <c r="Q5"/>
  <c r="Q6"/>
  <c r="Q7"/>
  <c r="Q8"/>
  <c r="Q10"/>
  <c r="Q11"/>
  <c r="Q12"/>
  <c r="Q13"/>
  <c r="Q14"/>
  <c r="Q16"/>
  <c r="Q17"/>
  <c r="Q18"/>
  <c r="Q19"/>
  <c r="Q20"/>
  <c r="Q22"/>
  <c r="Q23"/>
  <c r="Q24"/>
  <c r="Q25"/>
  <c r="Q26"/>
  <c r="Q28"/>
  <c r="Q29"/>
  <c r="Q30"/>
  <c r="Q31"/>
  <c r="Q32"/>
  <c r="Q34"/>
  <c r="Q35"/>
  <c r="Q36"/>
  <c r="Q37"/>
  <c r="Q38"/>
  <c r="Q40"/>
  <c r="Q41"/>
  <c r="Q42"/>
  <c r="Q43"/>
  <c r="Q44"/>
  <c r="Q46"/>
  <c r="Q47"/>
  <c r="Q48"/>
  <c r="Q49"/>
  <c r="Q50"/>
  <c r="Q52"/>
  <c r="Q53"/>
  <c r="Q54"/>
  <c r="Q55"/>
  <c r="Q56"/>
  <c r="Q58"/>
  <c r="Q59"/>
  <c r="Q60"/>
  <c r="Q61"/>
  <c r="Q62"/>
  <c r="Q64"/>
  <c r="Q65"/>
  <c r="Q66"/>
  <c r="Q67"/>
  <c r="Q68"/>
  <c r="Q70"/>
  <c r="Q71"/>
  <c r="Q72"/>
  <c r="Q73"/>
  <c r="Q74"/>
  <c r="Q76"/>
  <c r="Q77"/>
  <c r="Q78"/>
  <c r="Q79"/>
  <c r="Q80"/>
  <c r="Q82"/>
  <c r="Q83"/>
  <c r="Q84"/>
  <c r="Q85"/>
  <c r="Q86"/>
  <c r="Q88"/>
  <c r="Q89"/>
  <c r="Q90"/>
  <c r="Q91"/>
  <c r="Q92"/>
  <c r="Q94"/>
  <c r="Q95"/>
  <c r="Q96"/>
  <c r="Q97"/>
  <c r="Q98"/>
  <c r="U4"/>
  <c r="U5"/>
  <c r="U6"/>
  <c r="U7"/>
  <c r="U8"/>
  <c r="U10"/>
  <c r="U11"/>
  <c r="U12"/>
  <c r="U13"/>
  <c r="U14"/>
  <c r="U16"/>
  <c r="U17"/>
  <c r="U18"/>
  <c r="U19"/>
  <c r="U20"/>
  <c r="U22"/>
  <c r="U23"/>
  <c r="U24"/>
  <c r="U25"/>
  <c r="U26"/>
  <c r="U28"/>
  <c r="U29"/>
  <c r="U30"/>
  <c r="U31"/>
  <c r="U32"/>
  <c r="U34"/>
  <c r="U35"/>
  <c r="U36"/>
  <c r="U37"/>
  <c r="U38"/>
  <c r="U40"/>
  <c r="U41"/>
  <c r="U42"/>
  <c r="U43"/>
  <c r="U44"/>
  <c r="U46"/>
  <c r="U47"/>
  <c r="U48"/>
  <c r="U49"/>
  <c r="U50"/>
  <c r="U52"/>
  <c r="U53"/>
  <c r="U54"/>
  <c r="U55"/>
  <c r="U56"/>
  <c r="U58"/>
  <c r="U59"/>
  <c r="U60"/>
  <c r="U61"/>
  <c r="U62"/>
  <c r="U64"/>
  <c r="U65"/>
  <c r="U66"/>
  <c r="U67"/>
  <c r="U68"/>
  <c r="U70"/>
  <c r="U71"/>
  <c r="U72"/>
  <c r="U73"/>
  <c r="U74"/>
  <c r="Y4"/>
  <c r="Y5"/>
  <c r="Y6"/>
  <c r="Y7"/>
  <c r="Y8"/>
  <c r="Y10"/>
  <c r="Y11"/>
  <c r="Y12"/>
  <c r="Y13"/>
  <c r="Y14"/>
  <c r="Y16"/>
  <c r="Y17"/>
  <c r="Y18"/>
  <c r="Y19"/>
  <c r="Y20"/>
  <c r="Y22"/>
  <c r="Y23"/>
  <c r="Y24"/>
  <c r="Y25"/>
  <c r="Y26"/>
  <c r="Y28"/>
  <c r="Y29"/>
  <c r="Y30"/>
  <c r="Y31"/>
  <c r="Y32"/>
  <c r="Y34"/>
  <c r="Y35"/>
  <c r="Y36"/>
  <c r="Y37"/>
  <c r="Y38"/>
  <c r="Y40"/>
  <c r="Y41"/>
  <c r="Y42"/>
  <c r="Y43"/>
  <c r="Y44"/>
  <c r="Y46"/>
  <c r="Y47"/>
  <c r="Y48"/>
  <c r="Y49"/>
  <c r="Y50"/>
  <c r="Y52"/>
  <c r="Y53"/>
  <c r="Y54"/>
  <c r="Y55"/>
  <c r="Y56"/>
  <c r="Y58"/>
  <c r="Y59"/>
  <c r="Y60"/>
  <c r="Y61"/>
  <c r="Y62"/>
  <c r="BK88" i="84"/>
  <c r="BK112" s="1"/>
  <c r="BK136" s="1"/>
  <c r="BS60"/>
  <c r="BR61" s="1"/>
  <c r="BY57"/>
  <c r="BJ71"/>
  <c r="T71" s="1"/>
  <c r="AL71"/>
  <c r="BY46"/>
  <c r="BY12"/>
  <c r="K71"/>
  <c r="BY27"/>
  <c r="BY38"/>
  <c r="BY13"/>
  <c r="BY47"/>
  <c r="BY53"/>
  <c r="BY16"/>
  <c r="B71"/>
  <c r="BY42"/>
  <c r="BY43"/>
  <c r="AO71"/>
  <c r="BY20"/>
  <c r="AX71"/>
  <c r="BY26"/>
  <c r="BY31"/>
  <c r="BY50"/>
  <c r="BY23"/>
  <c r="AC71"/>
  <c r="BY28"/>
  <c r="AF71"/>
  <c r="BY35"/>
  <c r="BY32"/>
  <c r="AR71"/>
  <c r="BY39"/>
  <c r="BK87"/>
  <c r="BK111"/>
  <c r="BK135"/>
  <c r="BK86"/>
  <c r="BK110"/>
  <c r="BK134" s="1"/>
  <c r="BK85"/>
  <c r="BK109" s="1"/>
  <c r="BK133" s="1"/>
  <c r="BK84"/>
  <c r="BK108"/>
  <c r="BK132" s="1"/>
  <c r="BK83"/>
  <c r="BK107" s="1"/>
  <c r="BK131" s="1"/>
  <c r="BK82"/>
  <c r="BK106" s="1"/>
  <c r="BK130"/>
  <c r="BK81"/>
  <c r="BK105" s="1"/>
  <c r="BK129" s="1"/>
  <c r="BK80"/>
  <c r="BK104"/>
  <c r="BK128"/>
  <c r="BK79"/>
  <c r="BK103" s="1"/>
  <c r="BK127" s="1"/>
  <c r="BK78"/>
  <c r="BK102"/>
  <c r="BK126" s="1"/>
  <c r="BK77"/>
  <c r="BK101" s="1"/>
  <c r="BK125" s="1"/>
  <c r="BK76"/>
  <c r="BK100" s="1"/>
  <c r="BK124" s="1"/>
  <c r="BK75"/>
  <c r="BK99" s="1"/>
  <c r="BK123"/>
  <c r="BK74"/>
  <c r="BK98"/>
  <c r="BK122"/>
  <c r="BK73"/>
  <c r="BK97"/>
  <c r="BK121"/>
  <c r="BK72"/>
  <c r="BK96" s="1"/>
  <c r="BK120"/>
  <c r="BK71"/>
  <c r="BK95"/>
  <c r="BK119" s="1"/>
  <c r="BK70"/>
  <c r="BK94" s="1"/>
  <c r="BK118" s="1"/>
  <c r="BK69"/>
  <c r="BK93" s="1"/>
  <c r="BK117" s="1"/>
  <c r="BK68"/>
  <c r="BK92"/>
  <c r="BK116" s="1"/>
  <c r="CN12"/>
  <c r="CO12" s="1"/>
  <c r="CP12" s="1"/>
  <c r="CP13" s="1"/>
  <c r="CN13"/>
  <c r="CO13"/>
  <c r="CN16"/>
  <c r="CN17"/>
  <c r="CO17" s="1"/>
  <c r="EW17"/>
  <c r="CN20"/>
  <c r="CO20" s="1"/>
  <c r="CN23"/>
  <c r="CO23"/>
  <c r="CN26"/>
  <c r="CO26" s="1"/>
  <c r="CN27"/>
  <c r="CO27"/>
  <c r="CN28"/>
  <c r="CO28" s="1"/>
  <c r="CN31"/>
  <c r="CO31"/>
  <c r="CN32"/>
  <c r="CO32"/>
  <c r="CN35"/>
  <c r="CO35"/>
  <c r="CN38"/>
  <c r="CO38" s="1"/>
  <c r="CN39"/>
  <c r="CO39" s="1"/>
  <c r="CN42"/>
  <c r="CO42"/>
  <c r="CN43"/>
  <c r="CN46"/>
  <c r="CO46"/>
  <c r="CN47"/>
  <c r="CO47" s="1"/>
  <c r="CN50"/>
  <c r="CO50"/>
  <c r="CN53"/>
  <c r="CN57"/>
  <c r="CO57"/>
  <c r="EZ66"/>
  <c r="EY66"/>
  <c r="BG71"/>
  <c r="BD71"/>
  <c r="BA71"/>
  <c r="AU71"/>
  <c r="AI71"/>
  <c r="Z71"/>
  <c r="W71"/>
  <c r="Q71"/>
  <c r="N71"/>
  <c r="H71"/>
  <c r="E71"/>
  <c r="CK17"/>
  <c r="CJ17"/>
  <c r="CI17"/>
  <c r="BX57"/>
  <c r="BX53"/>
  <c r="BX50"/>
  <c r="BX47"/>
  <c r="BX46"/>
  <c r="BX43"/>
  <c r="BX42"/>
  <c r="BX39"/>
  <c r="BX38"/>
  <c r="BX35"/>
  <c r="BX32"/>
  <c r="BX31"/>
  <c r="BX28"/>
  <c r="BX27"/>
  <c r="BX26"/>
  <c r="BX23"/>
  <c r="BX20"/>
  <c r="BX16"/>
  <c r="BX13"/>
  <c r="BX12"/>
  <c r="Z11" i="86"/>
  <c r="AA11"/>
  <c r="Z12"/>
  <c r="AA12"/>
  <c r="Z13"/>
  <c r="AA13"/>
  <c r="Z14"/>
  <c r="AA14"/>
  <c r="Z16"/>
  <c r="AA16"/>
  <c r="Z17"/>
  <c r="AA17"/>
  <c r="Z18"/>
  <c r="AA18"/>
  <c r="Z19"/>
  <c r="AA19"/>
  <c r="Z20"/>
  <c r="AA20"/>
  <c r="Z22"/>
  <c r="AA22"/>
  <c r="Z23"/>
  <c r="AA23"/>
  <c r="Z24"/>
  <c r="AA24"/>
  <c r="Z25"/>
  <c r="AA25"/>
  <c r="Z26"/>
  <c r="AA26"/>
  <c r="Z28"/>
  <c r="AA28"/>
  <c r="Z29"/>
  <c r="AA29"/>
  <c r="Z30"/>
  <c r="AA30"/>
  <c r="Z31"/>
  <c r="AA31"/>
  <c r="Z32"/>
  <c r="AA32"/>
  <c r="Z34"/>
  <c r="AA34"/>
  <c r="Z35"/>
  <c r="AA35"/>
  <c r="Z36"/>
  <c r="AA36"/>
  <c r="Z37"/>
  <c r="AA37"/>
  <c r="Z38"/>
  <c r="AA38"/>
  <c r="Z40"/>
  <c r="AA40"/>
  <c r="Z41"/>
  <c r="AA41"/>
  <c r="Z42"/>
  <c r="AA42"/>
  <c r="Z43"/>
  <c r="AA43"/>
  <c r="Z44"/>
  <c r="AA44"/>
  <c r="Z46"/>
  <c r="AA46"/>
  <c r="Z47"/>
  <c r="AA47"/>
  <c r="Z48"/>
  <c r="AA48"/>
  <c r="Z49"/>
  <c r="AA49"/>
  <c r="Z50"/>
  <c r="AA50"/>
  <c r="Z52"/>
  <c r="AA52"/>
  <c r="Z53"/>
  <c r="AA53"/>
  <c r="Z54"/>
  <c r="AA54"/>
  <c r="Z55"/>
  <c r="AA55"/>
  <c r="Z56"/>
  <c r="AA56"/>
  <c r="Z58"/>
  <c r="AA58"/>
  <c r="Z59"/>
  <c r="AA59"/>
  <c r="Z60"/>
  <c r="AA60"/>
  <c r="Z61"/>
  <c r="AA61"/>
  <c r="Z62"/>
  <c r="AA62"/>
  <c r="Z5"/>
  <c r="AA5"/>
  <c r="Z6"/>
  <c r="AA6"/>
  <c r="Z7"/>
  <c r="AA7"/>
  <c r="Z8"/>
  <c r="AA8"/>
  <c r="AA10"/>
  <c r="Z10"/>
  <c r="AA4"/>
  <c r="Z4"/>
  <c r="V4"/>
  <c r="W4"/>
  <c r="V5"/>
  <c r="W5"/>
  <c r="V6"/>
  <c r="W6"/>
  <c r="V7"/>
  <c r="W7"/>
  <c r="V8"/>
  <c r="W8"/>
  <c r="V10"/>
  <c r="W10"/>
  <c r="V11"/>
  <c r="W11"/>
  <c r="V12"/>
  <c r="W12"/>
  <c r="V13"/>
  <c r="W13"/>
  <c r="V14"/>
  <c r="W14"/>
  <c r="V16"/>
  <c r="W16"/>
  <c r="V17"/>
  <c r="W17"/>
  <c r="V18"/>
  <c r="W18"/>
  <c r="V19"/>
  <c r="W19"/>
  <c r="V20"/>
  <c r="W20"/>
  <c r="V22"/>
  <c r="W22"/>
  <c r="V23"/>
  <c r="W23"/>
  <c r="V24"/>
  <c r="W24"/>
  <c r="V25"/>
  <c r="W25"/>
  <c r="V26"/>
  <c r="W26"/>
  <c r="V28"/>
  <c r="W28"/>
  <c r="V29"/>
  <c r="W29"/>
  <c r="V30"/>
  <c r="W30"/>
  <c r="V31"/>
  <c r="W31"/>
  <c r="V32"/>
  <c r="W32"/>
  <c r="V34"/>
  <c r="W34"/>
  <c r="V35"/>
  <c r="W35"/>
  <c r="V36"/>
  <c r="W36"/>
  <c r="V37"/>
  <c r="W37"/>
  <c r="V38"/>
  <c r="W38"/>
  <c r="V40"/>
  <c r="W40"/>
  <c r="V41"/>
  <c r="W41"/>
  <c r="V42"/>
  <c r="W42"/>
  <c r="V43"/>
  <c r="W43"/>
  <c r="V44"/>
  <c r="W44"/>
  <c r="V46"/>
  <c r="W46"/>
  <c r="V47"/>
  <c r="W47"/>
  <c r="V48"/>
  <c r="W48"/>
  <c r="V49"/>
  <c r="W49"/>
  <c r="V50"/>
  <c r="W50"/>
  <c r="V52"/>
  <c r="W52"/>
  <c r="V53"/>
  <c r="W53"/>
  <c r="V54"/>
  <c r="W54"/>
  <c r="V55"/>
  <c r="W55"/>
  <c r="V56"/>
  <c r="W56"/>
  <c r="V58"/>
  <c r="W58"/>
  <c r="V59"/>
  <c r="W59"/>
  <c r="V60"/>
  <c r="W60"/>
  <c r="V61"/>
  <c r="W61"/>
  <c r="V62"/>
  <c r="W62"/>
  <c r="V64"/>
  <c r="W64"/>
  <c r="V65"/>
  <c r="W65"/>
  <c r="V66"/>
  <c r="W66"/>
  <c r="V67"/>
  <c r="W67"/>
  <c r="V68"/>
  <c r="W68"/>
  <c r="V70"/>
  <c r="W70"/>
  <c r="V71"/>
  <c r="W71"/>
  <c r="V72"/>
  <c r="W72"/>
  <c r="V73"/>
  <c r="W73"/>
  <c r="V74"/>
  <c r="W74"/>
  <c r="R4"/>
  <c r="S4"/>
  <c r="R5"/>
  <c r="S5"/>
  <c r="R6"/>
  <c r="S6"/>
  <c r="R7"/>
  <c r="S7"/>
  <c r="R8"/>
  <c r="S8"/>
  <c r="R10"/>
  <c r="S10"/>
  <c r="R11"/>
  <c r="S11"/>
  <c r="R12"/>
  <c r="S12"/>
  <c r="R13"/>
  <c r="S13"/>
  <c r="R14"/>
  <c r="S14"/>
  <c r="R16"/>
  <c r="S16"/>
  <c r="R17"/>
  <c r="S17"/>
  <c r="R18"/>
  <c r="S18"/>
  <c r="R19"/>
  <c r="S19"/>
  <c r="R20"/>
  <c r="S20"/>
  <c r="R22"/>
  <c r="S22"/>
  <c r="R23"/>
  <c r="S23"/>
  <c r="R24"/>
  <c r="S24"/>
  <c r="R25"/>
  <c r="S25"/>
  <c r="R26"/>
  <c r="S26"/>
  <c r="R28"/>
  <c r="S28"/>
  <c r="R29"/>
  <c r="S29"/>
  <c r="R30"/>
  <c r="S30"/>
  <c r="R31"/>
  <c r="S31"/>
  <c r="R32"/>
  <c r="S32"/>
  <c r="R34"/>
  <c r="S34"/>
  <c r="R35"/>
  <c r="S35"/>
  <c r="R36"/>
  <c r="S36"/>
  <c r="R37"/>
  <c r="S37"/>
  <c r="R38"/>
  <c r="S38"/>
  <c r="R40"/>
  <c r="S40"/>
  <c r="R41"/>
  <c r="S41"/>
  <c r="R42"/>
  <c r="S42"/>
  <c r="R43"/>
  <c r="S43"/>
  <c r="R44"/>
  <c r="S44"/>
  <c r="R46"/>
  <c r="S46"/>
  <c r="R47"/>
  <c r="S47"/>
  <c r="R48"/>
  <c r="S48"/>
  <c r="R49"/>
  <c r="S49"/>
  <c r="R50"/>
  <c r="S50"/>
  <c r="R52"/>
  <c r="S52"/>
  <c r="R53"/>
  <c r="S53"/>
  <c r="R54"/>
  <c r="S54"/>
  <c r="R55"/>
  <c r="S55"/>
  <c r="R56"/>
  <c r="S56"/>
  <c r="R58"/>
  <c r="S58"/>
  <c r="R59"/>
  <c r="S59"/>
  <c r="R60"/>
  <c r="S60"/>
  <c r="R61"/>
  <c r="S61"/>
  <c r="R62"/>
  <c r="S62"/>
  <c r="R64"/>
  <c r="S64"/>
  <c r="R65"/>
  <c r="S65"/>
  <c r="R66"/>
  <c r="S66"/>
  <c r="R67"/>
  <c r="S67"/>
  <c r="R68"/>
  <c r="S68"/>
  <c r="R70"/>
  <c r="S70"/>
  <c r="R71"/>
  <c r="S71"/>
  <c r="R72"/>
  <c r="S72"/>
  <c r="R73"/>
  <c r="S73"/>
  <c r="R74"/>
  <c r="S74"/>
  <c r="R76"/>
  <c r="S76"/>
  <c r="R77"/>
  <c r="S77"/>
  <c r="R78"/>
  <c r="S78"/>
  <c r="R79"/>
  <c r="S79"/>
  <c r="R80"/>
  <c r="S80"/>
  <c r="R82"/>
  <c r="S82"/>
  <c r="R83"/>
  <c r="S83"/>
  <c r="R84"/>
  <c r="S84"/>
  <c r="R85"/>
  <c r="S85"/>
  <c r="R86"/>
  <c r="S86"/>
  <c r="R88"/>
  <c r="S88"/>
  <c r="R89"/>
  <c r="S89"/>
  <c r="R90"/>
  <c r="S90"/>
  <c r="R91"/>
  <c r="S91"/>
  <c r="R92"/>
  <c r="S92"/>
  <c r="R94"/>
  <c r="S94"/>
  <c r="R95"/>
  <c r="S95"/>
  <c r="R96"/>
  <c r="S96"/>
  <c r="R97"/>
  <c r="S97"/>
  <c r="R98"/>
  <c r="S98"/>
  <c r="N4"/>
  <c r="O4"/>
  <c r="N5"/>
  <c r="O5"/>
  <c r="N6"/>
  <c r="O6"/>
  <c r="N7"/>
  <c r="O7"/>
  <c r="N8"/>
  <c r="O8"/>
  <c r="N10"/>
  <c r="O10"/>
  <c r="N11"/>
  <c r="O11"/>
  <c r="N12"/>
  <c r="O12"/>
  <c r="N13"/>
  <c r="O13"/>
  <c r="N14"/>
  <c r="O14"/>
  <c r="N16"/>
  <c r="O16"/>
  <c r="N17"/>
  <c r="O17"/>
  <c r="N18"/>
  <c r="O18"/>
  <c r="N19"/>
  <c r="O19"/>
  <c r="N20"/>
  <c r="O20"/>
  <c r="N22"/>
  <c r="O22"/>
  <c r="N23"/>
  <c r="O23"/>
  <c r="N24"/>
  <c r="O24"/>
  <c r="N25"/>
  <c r="O25"/>
  <c r="N26"/>
  <c r="O26"/>
  <c r="N28"/>
  <c r="O28"/>
  <c r="N29"/>
  <c r="O29"/>
  <c r="N30"/>
  <c r="O30"/>
  <c r="N31"/>
  <c r="O31"/>
  <c r="N32"/>
  <c r="O32"/>
  <c r="N34"/>
  <c r="O34"/>
  <c r="N35"/>
  <c r="O35"/>
  <c r="N36"/>
  <c r="O36"/>
  <c r="N37"/>
  <c r="O37"/>
  <c r="N38"/>
  <c r="O38"/>
  <c r="N40"/>
  <c r="O40"/>
  <c r="N41"/>
  <c r="O41"/>
  <c r="N42"/>
  <c r="O42"/>
  <c r="N43"/>
  <c r="O43"/>
  <c r="N44"/>
  <c r="O44"/>
  <c r="N46"/>
  <c r="O46"/>
  <c r="N47"/>
  <c r="O47"/>
  <c r="N48"/>
  <c r="O48"/>
  <c r="N49"/>
  <c r="O49"/>
  <c r="N50"/>
  <c r="O50"/>
  <c r="N52"/>
  <c r="O52"/>
  <c r="N53"/>
  <c r="O53"/>
  <c r="N54"/>
  <c r="O54"/>
  <c r="N55"/>
  <c r="O55"/>
  <c r="N56"/>
  <c r="O56"/>
  <c r="N58"/>
  <c r="O58"/>
  <c r="N59"/>
  <c r="O59"/>
  <c r="N60"/>
  <c r="O60"/>
  <c r="N61"/>
  <c r="O61"/>
  <c r="N62"/>
  <c r="O62"/>
  <c r="N64"/>
  <c r="O64"/>
  <c r="N65"/>
  <c r="O65"/>
  <c r="N66"/>
  <c r="O66"/>
  <c r="N67"/>
  <c r="O67"/>
  <c r="N68"/>
  <c r="O68"/>
  <c r="N70"/>
  <c r="O70"/>
  <c r="N71"/>
  <c r="O71"/>
  <c r="N72"/>
  <c r="O72"/>
  <c r="N73"/>
  <c r="O73"/>
  <c r="N74"/>
  <c r="O74"/>
  <c r="N76"/>
  <c r="O76"/>
  <c r="N77"/>
  <c r="O77"/>
  <c r="N78"/>
  <c r="O78"/>
  <c r="N79"/>
  <c r="O79"/>
  <c r="N80"/>
  <c r="O80"/>
  <c r="N82"/>
  <c r="O82"/>
  <c r="N83"/>
  <c r="O83"/>
  <c r="N84"/>
  <c r="O84"/>
  <c r="N85"/>
  <c r="O85"/>
  <c r="N86"/>
  <c r="O86"/>
  <c r="N88"/>
  <c r="O88"/>
  <c r="N89"/>
  <c r="O89"/>
  <c r="N90"/>
  <c r="O90"/>
  <c r="N91"/>
  <c r="O91"/>
  <c r="N92"/>
  <c r="O92"/>
  <c r="N94"/>
  <c r="O94"/>
  <c r="N95"/>
  <c r="O95"/>
  <c r="N96"/>
  <c r="O96"/>
  <c r="N97"/>
  <c r="O97"/>
  <c r="N98"/>
  <c r="O98"/>
  <c r="J4"/>
  <c r="K4"/>
  <c r="J5"/>
  <c r="K5"/>
  <c r="J6"/>
  <c r="K6"/>
  <c r="J7"/>
  <c r="K7"/>
  <c r="J8"/>
  <c r="K8"/>
  <c r="J10"/>
  <c r="K10"/>
  <c r="J11"/>
  <c r="K11"/>
  <c r="J12"/>
  <c r="K12"/>
  <c r="J13"/>
  <c r="K13"/>
  <c r="J14"/>
  <c r="K14"/>
  <c r="J16"/>
  <c r="K16"/>
  <c r="J17"/>
  <c r="K17"/>
  <c r="J18"/>
  <c r="K18"/>
  <c r="J19"/>
  <c r="K19"/>
  <c r="J20"/>
  <c r="K20"/>
  <c r="J22"/>
  <c r="K22"/>
  <c r="J23"/>
  <c r="K23"/>
  <c r="J24"/>
  <c r="K24"/>
  <c r="J25"/>
  <c r="K25"/>
  <c r="J26"/>
  <c r="K26"/>
  <c r="J28"/>
  <c r="K28"/>
  <c r="J29"/>
  <c r="K29"/>
  <c r="J30"/>
  <c r="K30"/>
  <c r="J31"/>
  <c r="K31"/>
  <c r="J32"/>
  <c r="K32"/>
  <c r="J34"/>
  <c r="K34"/>
  <c r="J35"/>
  <c r="K35"/>
  <c r="J36"/>
  <c r="K36"/>
  <c r="J37"/>
  <c r="K37"/>
  <c r="J38"/>
  <c r="K38"/>
  <c r="J40"/>
  <c r="K40"/>
  <c r="J41"/>
  <c r="K41"/>
  <c r="J42"/>
  <c r="K42"/>
  <c r="J43"/>
  <c r="K43"/>
  <c r="J44"/>
  <c r="K44"/>
  <c r="J46"/>
  <c r="K46"/>
  <c r="J47"/>
  <c r="K47"/>
  <c r="J48"/>
  <c r="K48"/>
  <c r="J49"/>
  <c r="K49"/>
  <c r="J50"/>
  <c r="K50"/>
  <c r="J52"/>
  <c r="K52"/>
  <c r="J53"/>
  <c r="K53"/>
  <c r="J54"/>
  <c r="K54"/>
  <c r="J55"/>
  <c r="K55"/>
  <c r="J56"/>
  <c r="K56"/>
  <c r="J58"/>
  <c r="K58"/>
  <c r="J59"/>
  <c r="K59"/>
  <c r="J60"/>
  <c r="K60"/>
  <c r="J61"/>
  <c r="K61"/>
  <c r="J62"/>
  <c r="K62"/>
  <c r="J64"/>
  <c r="K64"/>
  <c r="J65"/>
  <c r="K65"/>
  <c r="J66"/>
  <c r="K66"/>
  <c r="J67"/>
  <c r="K67"/>
  <c r="J68"/>
  <c r="K68"/>
  <c r="J70"/>
  <c r="K70"/>
  <c r="J71"/>
  <c r="K71"/>
  <c r="J72"/>
  <c r="K72"/>
  <c r="J73"/>
  <c r="K73"/>
  <c r="J74"/>
  <c r="K74"/>
  <c r="J76"/>
  <c r="K76"/>
  <c r="J77"/>
  <c r="K77"/>
  <c r="J78"/>
  <c r="K78"/>
  <c r="J79"/>
  <c r="K79"/>
  <c r="J80"/>
  <c r="K80"/>
  <c r="J82"/>
  <c r="K82"/>
  <c r="J83"/>
  <c r="K83"/>
  <c r="J84"/>
  <c r="K84"/>
  <c r="J85"/>
  <c r="K85"/>
  <c r="J86"/>
  <c r="K86"/>
  <c r="J88"/>
  <c r="K88"/>
  <c r="J89"/>
  <c r="K89"/>
  <c r="J90"/>
  <c r="K90"/>
  <c r="J91"/>
  <c r="K91"/>
  <c r="J92"/>
  <c r="K92"/>
  <c r="J94"/>
  <c r="K94"/>
  <c r="J95"/>
  <c r="K95"/>
  <c r="J96"/>
  <c r="K96"/>
  <c r="J97"/>
  <c r="K97"/>
  <c r="J98"/>
  <c r="K98"/>
  <c r="F4"/>
  <c r="G4"/>
  <c r="F5"/>
  <c r="G5"/>
  <c r="F6"/>
  <c r="G6"/>
  <c r="F7"/>
  <c r="G7"/>
  <c r="F8"/>
  <c r="G8"/>
  <c r="F10"/>
  <c r="G10"/>
  <c r="F11"/>
  <c r="G11"/>
  <c r="F12"/>
  <c r="G12"/>
  <c r="F13"/>
  <c r="G13"/>
  <c r="F14"/>
  <c r="G14"/>
  <c r="F16"/>
  <c r="G16"/>
  <c r="F17"/>
  <c r="G17"/>
  <c r="F18"/>
  <c r="G18"/>
  <c r="F19"/>
  <c r="G19"/>
  <c r="F20"/>
  <c r="G20"/>
  <c r="F22"/>
  <c r="G22"/>
  <c r="F23"/>
  <c r="G23"/>
  <c r="F24"/>
  <c r="G24"/>
  <c r="F25"/>
  <c r="G25"/>
  <c r="F26"/>
  <c r="G26"/>
  <c r="F28"/>
  <c r="G28"/>
  <c r="F29"/>
  <c r="G29"/>
  <c r="F30"/>
  <c r="G30"/>
  <c r="F31"/>
  <c r="G31"/>
  <c r="F32"/>
  <c r="G32"/>
  <c r="F34"/>
  <c r="G34"/>
  <c r="F35"/>
  <c r="G35"/>
  <c r="F36"/>
  <c r="G36"/>
  <c r="F37"/>
  <c r="G37"/>
  <c r="F38"/>
  <c r="G38"/>
  <c r="F40"/>
  <c r="G40"/>
  <c r="F41"/>
  <c r="G41"/>
  <c r="F42"/>
  <c r="G42"/>
  <c r="F43"/>
  <c r="G43"/>
  <c r="F44"/>
  <c r="G44"/>
  <c r="F46"/>
  <c r="G46"/>
  <c r="F47"/>
  <c r="G47"/>
  <c r="F48"/>
  <c r="G48"/>
  <c r="F49"/>
  <c r="G49"/>
  <c r="F50"/>
  <c r="G50"/>
  <c r="F52"/>
  <c r="G52"/>
  <c r="F53"/>
  <c r="G53"/>
  <c r="F54"/>
  <c r="G54"/>
  <c r="F55"/>
  <c r="G55"/>
  <c r="F56"/>
  <c r="G56"/>
  <c r="F58"/>
  <c r="G58"/>
  <c r="F59"/>
  <c r="G59"/>
  <c r="F60"/>
  <c r="G60"/>
  <c r="F61"/>
  <c r="G61"/>
  <c r="F62"/>
  <c r="G62"/>
  <c r="F64"/>
  <c r="G64"/>
  <c r="F65"/>
  <c r="G65"/>
  <c r="F66"/>
  <c r="G66"/>
  <c r="F67"/>
  <c r="G67"/>
  <c r="F68"/>
  <c r="G68"/>
  <c r="F70"/>
  <c r="G70"/>
  <c r="F71"/>
  <c r="G71"/>
  <c r="F72"/>
  <c r="G72"/>
  <c r="F73"/>
  <c r="G73"/>
  <c r="F74"/>
  <c r="G74"/>
  <c r="F76"/>
  <c r="G76"/>
  <c r="F77"/>
  <c r="G77"/>
  <c r="F78"/>
  <c r="G78"/>
  <c r="F79"/>
  <c r="G79"/>
  <c r="F80"/>
  <c r="G80"/>
  <c r="F82"/>
  <c r="G82"/>
  <c r="F83"/>
  <c r="G83"/>
  <c r="F84"/>
  <c r="G84"/>
  <c r="F85"/>
  <c r="G85"/>
  <c r="F86"/>
  <c r="G86"/>
  <c r="F88"/>
  <c r="G88"/>
  <c r="F89"/>
  <c r="G89"/>
  <c r="F90"/>
  <c r="G90"/>
  <c r="F91"/>
  <c r="G91"/>
  <c r="F92"/>
  <c r="G92"/>
  <c r="F94"/>
  <c r="G94"/>
  <c r="F95"/>
  <c r="G95"/>
  <c r="F96"/>
  <c r="G96"/>
  <c r="F97"/>
  <c r="G97"/>
  <c r="F98"/>
  <c r="G98"/>
  <c r="A4"/>
  <c r="A5"/>
  <c r="A6"/>
  <c r="A7"/>
  <c r="A8"/>
  <c r="A16"/>
  <c r="A17"/>
  <c r="A18"/>
  <c r="A19"/>
  <c r="A20"/>
  <c r="A28"/>
  <c r="A29"/>
  <c r="A30"/>
  <c r="A31"/>
  <c r="A32"/>
  <c r="A40"/>
  <c r="A41"/>
  <c r="A42"/>
  <c r="A43"/>
  <c r="A44"/>
  <c r="A52"/>
  <c r="A53"/>
  <c r="A54"/>
  <c r="A55"/>
  <c r="A56"/>
  <c r="A64"/>
  <c r="A65"/>
  <c r="A66"/>
  <c r="A67"/>
  <c r="A68"/>
  <c r="A76"/>
  <c r="A77"/>
  <c r="A78"/>
  <c r="A79"/>
  <c r="A80"/>
  <c r="A88"/>
  <c r="A89"/>
  <c r="A90"/>
  <c r="A91"/>
  <c r="A92"/>
  <c r="A102"/>
  <c r="A103"/>
  <c r="A104"/>
  <c r="A105"/>
  <c r="A106"/>
  <c r="A114"/>
  <c r="A115"/>
  <c r="A116"/>
  <c r="A117"/>
  <c r="A118"/>
  <c r="A126"/>
  <c r="A127"/>
  <c r="A128"/>
  <c r="A129"/>
  <c r="A130"/>
  <c r="A138"/>
  <c r="A139"/>
  <c r="A140"/>
  <c r="A141"/>
  <c r="A142"/>
  <c r="A150"/>
  <c r="A151"/>
  <c r="A152"/>
  <c r="A153"/>
  <c r="A154"/>
  <c r="A162"/>
  <c r="A163"/>
  <c r="A164"/>
  <c r="A165"/>
  <c r="A166"/>
  <c r="A174"/>
  <c r="A175"/>
  <c r="A176"/>
  <c r="A177"/>
  <c r="A178"/>
  <c r="A186"/>
  <c r="A187"/>
  <c r="A188"/>
  <c r="A189"/>
  <c r="A190"/>
  <c r="C10"/>
  <c r="B10"/>
  <c r="C4"/>
  <c r="B4"/>
  <c r="B16"/>
  <c r="B196"/>
  <c r="C196"/>
  <c r="C195"/>
  <c r="B195"/>
  <c r="C194"/>
  <c r="B194"/>
  <c r="C193"/>
  <c r="B193"/>
  <c r="C192"/>
  <c r="B192"/>
  <c r="C190"/>
  <c r="B190"/>
  <c r="C189"/>
  <c r="B189"/>
  <c r="C188"/>
  <c r="B188"/>
  <c r="C187"/>
  <c r="B187"/>
  <c r="C186"/>
  <c r="B186"/>
  <c r="C184"/>
  <c r="B184"/>
  <c r="C183"/>
  <c r="B183"/>
  <c r="C182"/>
  <c r="B182"/>
  <c r="C181"/>
  <c r="B181"/>
  <c r="C180"/>
  <c r="B180"/>
  <c r="C178"/>
  <c r="B178"/>
  <c r="C177"/>
  <c r="B177"/>
  <c r="C176"/>
  <c r="B176"/>
  <c r="C175"/>
  <c r="B175"/>
  <c r="C174"/>
  <c r="B174"/>
  <c r="C172"/>
  <c r="B172"/>
  <c r="C171"/>
  <c r="B171"/>
  <c r="C170"/>
  <c r="B170"/>
  <c r="C169"/>
  <c r="B169"/>
  <c r="C168"/>
  <c r="B168"/>
  <c r="C166"/>
  <c r="B166"/>
  <c r="C165"/>
  <c r="B165"/>
  <c r="C164"/>
  <c r="B164"/>
  <c r="C163"/>
  <c r="B163"/>
  <c r="C162"/>
  <c r="B162"/>
  <c r="C160"/>
  <c r="B160"/>
  <c r="C159"/>
  <c r="B159"/>
  <c r="C158"/>
  <c r="B158"/>
  <c r="C157"/>
  <c r="B157"/>
  <c r="C156"/>
  <c r="B156"/>
  <c r="C154"/>
  <c r="B154"/>
  <c r="C153"/>
  <c r="B153"/>
  <c r="C152"/>
  <c r="B152"/>
  <c r="C151"/>
  <c r="B151"/>
  <c r="C150"/>
  <c r="B150"/>
  <c r="C148"/>
  <c r="B148"/>
  <c r="C147"/>
  <c r="B147"/>
  <c r="C146"/>
  <c r="B146"/>
  <c r="C145"/>
  <c r="B145"/>
  <c r="C144"/>
  <c r="B144"/>
  <c r="C142"/>
  <c r="B142"/>
  <c r="C141"/>
  <c r="B141"/>
  <c r="C140"/>
  <c r="B140"/>
  <c r="C139"/>
  <c r="B139"/>
  <c r="C138"/>
  <c r="B138"/>
  <c r="C136"/>
  <c r="B136"/>
  <c r="C135"/>
  <c r="B135"/>
  <c r="C134"/>
  <c r="B134"/>
  <c r="C133"/>
  <c r="B133"/>
  <c r="C132"/>
  <c r="B132"/>
  <c r="C130"/>
  <c r="B130"/>
  <c r="C129"/>
  <c r="B129"/>
  <c r="C128"/>
  <c r="B128"/>
  <c r="C127"/>
  <c r="B127"/>
  <c r="C126"/>
  <c r="B126"/>
  <c r="C124"/>
  <c r="B124"/>
  <c r="C123"/>
  <c r="B123"/>
  <c r="C122"/>
  <c r="B122"/>
  <c r="C121"/>
  <c r="B121"/>
  <c r="C120"/>
  <c r="B120"/>
  <c r="C118"/>
  <c r="B118"/>
  <c r="C117"/>
  <c r="B117"/>
  <c r="C116"/>
  <c r="B116"/>
  <c r="C115"/>
  <c r="B115"/>
  <c r="C114"/>
  <c r="B114"/>
  <c r="C112"/>
  <c r="B112"/>
  <c r="C111"/>
  <c r="B111"/>
  <c r="C110"/>
  <c r="B110"/>
  <c r="C109"/>
  <c r="B109"/>
  <c r="C108"/>
  <c r="B108"/>
  <c r="C106"/>
  <c r="B106"/>
  <c r="C105"/>
  <c r="B105"/>
  <c r="C104"/>
  <c r="B104"/>
  <c r="C103"/>
  <c r="B103"/>
  <c r="C102"/>
  <c r="B102"/>
  <c r="C98"/>
  <c r="B98"/>
  <c r="C97"/>
  <c r="B97"/>
  <c r="C96"/>
  <c r="B96"/>
  <c r="C95"/>
  <c r="B95"/>
  <c r="C94"/>
  <c r="B94"/>
  <c r="C92"/>
  <c r="B92"/>
  <c r="C91"/>
  <c r="B91"/>
  <c r="C90"/>
  <c r="B90"/>
  <c r="C89"/>
  <c r="B89"/>
  <c r="C88"/>
  <c r="B88"/>
  <c r="C86"/>
  <c r="B86"/>
  <c r="C85"/>
  <c r="B85"/>
  <c r="C84"/>
  <c r="B84"/>
  <c r="C83"/>
  <c r="B83"/>
  <c r="C82"/>
  <c r="B82"/>
  <c r="C80"/>
  <c r="B80"/>
  <c r="C79"/>
  <c r="B79"/>
  <c r="C78"/>
  <c r="B78"/>
  <c r="C77"/>
  <c r="B77"/>
  <c r="C76"/>
  <c r="B76"/>
  <c r="C74"/>
  <c r="B74"/>
  <c r="C73"/>
  <c r="B73"/>
  <c r="C72"/>
  <c r="B72"/>
  <c r="C71"/>
  <c r="B71"/>
  <c r="C70"/>
  <c r="B70"/>
  <c r="C68"/>
  <c r="B68"/>
  <c r="C67"/>
  <c r="B67"/>
  <c r="C66"/>
  <c r="B66"/>
  <c r="C65"/>
  <c r="B65"/>
  <c r="C64"/>
  <c r="B64"/>
  <c r="C62"/>
  <c r="B62"/>
  <c r="C61"/>
  <c r="B61"/>
  <c r="C60"/>
  <c r="B60"/>
  <c r="C59"/>
  <c r="B59"/>
  <c r="C58"/>
  <c r="B58"/>
  <c r="C56"/>
  <c r="B56"/>
  <c r="C55"/>
  <c r="B55"/>
  <c r="C54"/>
  <c r="B54"/>
  <c r="C53"/>
  <c r="B53"/>
  <c r="C52"/>
  <c r="B52"/>
  <c r="C50"/>
  <c r="B50"/>
  <c r="C49"/>
  <c r="B49"/>
  <c r="C48"/>
  <c r="B48"/>
  <c r="C47"/>
  <c r="B47"/>
  <c r="C46"/>
  <c r="B46"/>
  <c r="C44"/>
  <c r="B44"/>
  <c r="C43"/>
  <c r="B43"/>
  <c r="C42"/>
  <c r="B42"/>
  <c r="C41"/>
  <c r="B41"/>
  <c r="C40"/>
  <c r="B40"/>
  <c r="C38"/>
  <c r="B38"/>
  <c r="C37"/>
  <c r="B37"/>
  <c r="C36"/>
  <c r="B36"/>
  <c r="C35"/>
  <c r="B35"/>
  <c r="C34"/>
  <c r="B34"/>
  <c r="C32"/>
  <c r="B32"/>
  <c r="C31"/>
  <c r="B31"/>
  <c r="C30"/>
  <c r="B30"/>
  <c r="C29"/>
  <c r="B29"/>
  <c r="C28"/>
  <c r="B28"/>
  <c r="C26"/>
  <c r="B26"/>
  <c r="C25"/>
  <c r="B25"/>
  <c r="C24"/>
  <c r="B24"/>
  <c r="C23"/>
  <c r="B23"/>
  <c r="C22"/>
  <c r="B22"/>
  <c r="C20"/>
  <c r="B20"/>
  <c r="C19"/>
  <c r="B19"/>
  <c r="C18"/>
  <c r="B18"/>
  <c r="C17"/>
  <c r="B17"/>
  <c r="C16"/>
  <c r="C14"/>
  <c r="B14"/>
  <c r="C13"/>
  <c r="B13"/>
  <c r="C12"/>
  <c r="B12"/>
  <c r="C11"/>
  <c r="B11"/>
  <c r="B5"/>
  <c r="C5"/>
  <c r="B6"/>
  <c r="C6"/>
  <c r="B7"/>
  <c r="C7"/>
  <c r="B8"/>
  <c r="C8"/>
  <c r="CO16" i="84" l="1"/>
  <c r="CP16" s="1"/>
  <c r="CO53"/>
  <c r="CO43"/>
  <c r="CQ12"/>
  <c r="CQ13"/>
  <c r="BT27"/>
  <c r="BT43"/>
  <c r="BT13"/>
  <c r="BT32"/>
  <c r="BT50"/>
  <c r="BT23"/>
  <c r="BT39"/>
  <c r="BT16"/>
  <c r="BT35"/>
  <c r="BT53"/>
  <c r="BT26"/>
  <c r="BT42"/>
  <c r="BT12"/>
  <c r="BT31"/>
  <c r="BT47"/>
  <c r="BT20"/>
  <c r="BT38"/>
  <c r="BT28"/>
  <c r="BT46"/>
  <c r="BT57"/>
  <c r="CP17" l="1"/>
  <c r="CQ16"/>
  <c r="CR13"/>
  <c r="BU31"/>
  <c r="BV31" s="1"/>
  <c r="BU12"/>
  <c r="BU50"/>
  <c r="BV50"/>
  <c r="BU20"/>
  <c r="BV20" s="1"/>
  <c r="BU23"/>
  <c r="BU26"/>
  <c r="BV26"/>
  <c r="BU13"/>
  <c r="BV13"/>
  <c r="BU57"/>
  <c r="BV57" s="1"/>
  <c r="BU42"/>
  <c r="BV42"/>
  <c r="BU46"/>
  <c r="BV46"/>
  <c r="BU28"/>
  <c r="BV28"/>
  <c r="BU53"/>
  <c r="BV53" s="1"/>
  <c r="BU43"/>
  <c r="BV43"/>
  <c r="BU16"/>
  <c r="BV16"/>
  <c r="BU32"/>
  <c r="BV32"/>
  <c r="BU38"/>
  <c r="BV38" s="1"/>
  <c r="BU35"/>
  <c r="BV35"/>
  <c r="BU27"/>
  <c r="BV27"/>
  <c r="BU47"/>
  <c r="BV47" s="1"/>
  <c r="BV39"/>
  <c r="BU39"/>
  <c r="CT12"/>
  <c r="CR12"/>
  <c r="CS12" s="1"/>
  <c r="CS13" s="1"/>
  <c r="CT13" s="1"/>
  <c r="CW13" l="1"/>
  <c r="CU13"/>
  <c r="BJ85"/>
  <c r="BJ74"/>
  <c r="BU60"/>
  <c r="BV12"/>
  <c r="BJ80" s="1"/>
  <c r="CT16"/>
  <c r="CR16"/>
  <c r="CS16" s="1"/>
  <c r="CW12"/>
  <c r="CU12"/>
  <c r="CV12" s="1"/>
  <c r="CV13" s="1"/>
  <c r="CP20"/>
  <c r="CQ17"/>
  <c r="BJ82"/>
  <c r="BV23"/>
  <c r="BJ73" s="1"/>
  <c r="BJ69"/>
  <c r="BJ81"/>
  <c r="CS17" l="1"/>
  <c r="T80"/>
  <c r="AC80"/>
  <c r="B80"/>
  <c r="AX80"/>
  <c r="AF80"/>
  <c r="K80"/>
  <c r="AO80"/>
  <c r="AR80"/>
  <c r="AL80"/>
  <c r="BG80"/>
  <c r="W80"/>
  <c r="N80"/>
  <c r="E80"/>
  <c r="Z80"/>
  <c r="Q80"/>
  <c r="H80"/>
  <c r="BD80"/>
  <c r="BA80"/>
  <c r="AU80"/>
  <c r="AI80"/>
  <c r="AO73"/>
  <c r="T73"/>
  <c r="AR73"/>
  <c r="AL73"/>
  <c r="K73"/>
  <c r="B73"/>
  <c r="AF73"/>
  <c r="AX73"/>
  <c r="AC73"/>
  <c r="BD73"/>
  <c r="AI73"/>
  <c r="W73"/>
  <c r="N73"/>
  <c r="E73"/>
  <c r="Z73"/>
  <c r="Q73"/>
  <c r="H73"/>
  <c r="BG73"/>
  <c r="AU73"/>
  <c r="BA73"/>
  <c r="CP23"/>
  <c r="CQ20"/>
  <c r="CU16"/>
  <c r="BZ60"/>
  <c r="CT17"/>
  <c r="CR17"/>
  <c r="AO81"/>
  <c r="T81"/>
  <c r="AC81"/>
  <c r="AR81"/>
  <c r="AL81"/>
  <c r="B81"/>
  <c r="AX81"/>
  <c r="AF81"/>
  <c r="K81"/>
  <c r="BD81"/>
  <c r="AI81"/>
  <c r="BG81"/>
  <c r="W81"/>
  <c r="N81"/>
  <c r="E81"/>
  <c r="Z81"/>
  <c r="Q81"/>
  <c r="H81"/>
  <c r="AU81"/>
  <c r="BA81"/>
  <c r="BJ78"/>
  <c r="BJ83"/>
  <c r="BJ76"/>
  <c r="BJ84"/>
  <c r="AO85"/>
  <c r="AC85"/>
  <c r="AR85"/>
  <c r="AL85"/>
  <c r="T85"/>
  <c r="AX85"/>
  <c r="B85"/>
  <c r="AF85"/>
  <c r="K85"/>
  <c r="BD85"/>
  <c r="BA85"/>
  <c r="AU85"/>
  <c r="AI85"/>
  <c r="W85"/>
  <c r="N85"/>
  <c r="E85"/>
  <c r="H85"/>
  <c r="Q85"/>
  <c r="BG85"/>
  <c r="Z85"/>
  <c r="CZ13"/>
  <c r="CX13"/>
  <c r="BJ68"/>
  <c r="BJ70"/>
  <c r="BJ77"/>
  <c r="AO74"/>
  <c r="T74"/>
  <c r="K74"/>
  <c r="B74"/>
  <c r="AX74"/>
  <c r="AL74"/>
  <c r="AF74"/>
  <c r="AR74"/>
  <c r="AC74"/>
  <c r="BA74"/>
  <c r="AI74"/>
  <c r="W74"/>
  <c r="N74"/>
  <c r="E74"/>
  <c r="Z74"/>
  <c r="Q74"/>
  <c r="H74"/>
  <c r="BD74"/>
  <c r="AU74"/>
  <c r="BG74"/>
  <c r="CV16"/>
  <c r="CW16" s="1"/>
  <c r="BJ88"/>
  <c r="K69"/>
  <c r="AX69"/>
  <c r="B69"/>
  <c r="T69"/>
  <c r="AL69"/>
  <c r="AO69"/>
  <c r="AR69"/>
  <c r="AC69"/>
  <c r="AF69"/>
  <c r="BD69"/>
  <c r="BG69"/>
  <c r="AU69"/>
  <c r="BA69"/>
  <c r="AI69"/>
  <c r="W69"/>
  <c r="N69"/>
  <c r="E69"/>
  <c r="Z69"/>
  <c r="H69"/>
  <c r="Q69"/>
  <c r="K82"/>
  <c r="AO82"/>
  <c r="T82"/>
  <c r="AL82"/>
  <c r="B82"/>
  <c r="AX82"/>
  <c r="AF82"/>
  <c r="AR82"/>
  <c r="AC82"/>
  <c r="BA82"/>
  <c r="AI82"/>
  <c r="BG82"/>
  <c r="W82"/>
  <c r="N82"/>
  <c r="E82"/>
  <c r="BD82"/>
  <c r="Z82"/>
  <c r="Q82"/>
  <c r="H82"/>
  <c r="AU82"/>
  <c r="CZ12"/>
  <c r="CX12"/>
  <c r="CY12" s="1"/>
  <c r="CY13" s="1"/>
  <c r="BJ87"/>
  <c r="BJ79"/>
  <c r="BJ75"/>
  <c r="BJ86"/>
  <c r="BJ72"/>
  <c r="CZ16" l="1"/>
  <c r="CX16"/>
  <c r="T72"/>
  <c r="AR72"/>
  <c r="AC72"/>
  <c r="K72"/>
  <c r="B72"/>
  <c r="AF72"/>
  <c r="AO72"/>
  <c r="AX72"/>
  <c r="AL72"/>
  <c r="BG72"/>
  <c r="W72"/>
  <c r="N72"/>
  <c r="E72"/>
  <c r="Z72"/>
  <c r="AA72" s="1"/>
  <c r="AB72" s="1"/>
  <c r="Q72"/>
  <c r="H72"/>
  <c r="AU72"/>
  <c r="BA72"/>
  <c r="AI72"/>
  <c r="BD72"/>
  <c r="B77"/>
  <c r="AF77"/>
  <c r="K77"/>
  <c r="L74" s="1"/>
  <c r="M74" s="1"/>
  <c r="AO77"/>
  <c r="AL77"/>
  <c r="T77"/>
  <c r="AC77"/>
  <c r="AR77"/>
  <c r="AX77"/>
  <c r="BD77"/>
  <c r="BE77" s="1"/>
  <c r="BF77" s="1"/>
  <c r="AU77"/>
  <c r="BA77"/>
  <c r="AI77"/>
  <c r="W77"/>
  <c r="N77"/>
  <c r="E77"/>
  <c r="Q77"/>
  <c r="BG77"/>
  <c r="Z77"/>
  <c r="H77"/>
  <c r="AD81"/>
  <c r="AE81" s="1"/>
  <c r="AL86"/>
  <c r="K86"/>
  <c r="B86"/>
  <c r="AO86"/>
  <c r="AC86"/>
  <c r="AR86"/>
  <c r="T86"/>
  <c r="AX86"/>
  <c r="AF86"/>
  <c r="Z86"/>
  <c r="Q86"/>
  <c r="H86"/>
  <c r="BA86"/>
  <c r="AU86"/>
  <c r="BG86"/>
  <c r="E86"/>
  <c r="BD86"/>
  <c r="N86"/>
  <c r="W86"/>
  <c r="AI86"/>
  <c r="B70"/>
  <c r="K70"/>
  <c r="T70"/>
  <c r="AR70"/>
  <c r="AL70"/>
  <c r="AC70"/>
  <c r="AX70"/>
  <c r="AO70"/>
  <c r="AF70"/>
  <c r="BA70"/>
  <c r="Z70"/>
  <c r="Q70"/>
  <c r="H70"/>
  <c r="BG70"/>
  <c r="AU70"/>
  <c r="BD70"/>
  <c r="AI70"/>
  <c r="E70"/>
  <c r="N70"/>
  <c r="W70"/>
  <c r="CT20"/>
  <c r="CR20"/>
  <c r="K75"/>
  <c r="AF75"/>
  <c r="AL75"/>
  <c r="AO75"/>
  <c r="AP75" s="1"/>
  <c r="AQ75" s="1"/>
  <c r="B75"/>
  <c r="AX75"/>
  <c r="AC75"/>
  <c r="AR75"/>
  <c r="T75"/>
  <c r="BA75"/>
  <c r="AI75"/>
  <c r="W75"/>
  <c r="N75"/>
  <c r="E75"/>
  <c r="BG75"/>
  <c r="BD75"/>
  <c r="Q75"/>
  <c r="Z75"/>
  <c r="AU75"/>
  <c r="H75"/>
  <c r="O74"/>
  <c r="P74" s="1"/>
  <c r="K68"/>
  <c r="L69" s="1"/>
  <c r="M69" s="1"/>
  <c r="AX68"/>
  <c r="AY82" s="1"/>
  <c r="AZ82" s="1"/>
  <c r="B68"/>
  <c r="C82" s="1"/>
  <c r="D82" s="1"/>
  <c r="BJ106" s="1"/>
  <c r="AF68"/>
  <c r="AG81" s="1"/>
  <c r="AH81" s="1"/>
  <c r="AO68"/>
  <c r="T68"/>
  <c r="U81" s="1"/>
  <c r="V81" s="1"/>
  <c r="AC68"/>
  <c r="AD73" s="1"/>
  <c r="AE73" s="1"/>
  <c r="BJ97" s="1"/>
  <c r="AL68"/>
  <c r="AM82" s="1"/>
  <c r="AN82" s="1"/>
  <c r="AR68"/>
  <c r="AS69" s="1"/>
  <c r="AT69" s="1"/>
  <c r="BG68"/>
  <c r="BH85" s="1"/>
  <c r="BI85" s="1"/>
  <c r="AU68"/>
  <c r="AV81" s="1"/>
  <c r="AW81" s="1"/>
  <c r="BD68"/>
  <c r="BE81" s="1"/>
  <c r="BF81" s="1"/>
  <c r="BA68"/>
  <c r="AI68"/>
  <c r="AJ81" s="1"/>
  <c r="AK81" s="1"/>
  <c r="Z68"/>
  <c r="AA74" s="1"/>
  <c r="AB74" s="1"/>
  <c r="Q68"/>
  <c r="R85" s="1"/>
  <c r="S85" s="1"/>
  <c r="H68"/>
  <c r="I73" s="1"/>
  <c r="J73" s="1"/>
  <c r="E68"/>
  <c r="F69" s="1"/>
  <c r="G69" s="1"/>
  <c r="N68"/>
  <c r="O82" s="1"/>
  <c r="P82" s="1"/>
  <c r="W68"/>
  <c r="X82" s="1"/>
  <c r="Y82" s="1"/>
  <c r="AX84"/>
  <c r="AF84"/>
  <c r="K84"/>
  <c r="B84"/>
  <c r="AL84"/>
  <c r="T84"/>
  <c r="AR84"/>
  <c r="AS84" s="1"/>
  <c r="AT84" s="1"/>
  <c r="AC84"/>
  <c r="AO84"/>
  <c r="BG84"/>
  <c r="AU84"/>
  <c r="AI84"/>
  <c r="BD84"/>
  <c r="Z84"/>
  <c r="Q84"/>
  <c r="R84" s="1"/>
  <c r="S84" s="1"/>
  <c r="H84"/>
  <c r="N84"/>
  <c r="W84"/>
  <c r="BA84"/>
  <c r="E84"/>
  <c r="AP81"/>
  <c r="AQ81" s="1"/>
  <c r="CP26"/>
  <c r="CQ23"/>
  <c r="AA69"/>
  <c r="AB69" s="1"/>
  <c r="AC88"/>
  <c r="AR88"/>
  <c r="AL88"/>
  <c r="T88"/>
  <c r="AF88"/>
  <c r="K88"/>
  <c r="B88"/>
  <c r="AX88"/>
  <c r="AO88"/>
  <c r="BG88"/>
  <c r="BD88"/>
  <c r="BA88"/>
  <c r="AI88"/>
  <c r="AJ88" s="1"/>
  <c r="AK88" s="1"/>
  <c r="W88"/>
  <c r="N88"/>
  <c r="E88"/>
  <c r="AU88"/>
  <c r="H88"/>
  <c r="Q88"/>
  <c r="Z88"/>
  <c r="AL79"/>
  <c r="AM79" s="1"/>
  <c r="AN79" s="1"/>
  <c r="K79"/>
  <c r="AO79"/>
  <c r="AR79"/>
  <c r="T79"/>
  <c r="AC79"/>
  <c r="AF79"/>
  <c r="B79"/>
  <c r="AX79"/>
  <c r="W79"/>
  <c r="N79"/>
  <c r="E79"/>
  <c r="BG79"/>
  <c r="Z79"/>
  <c r="Q79"/>
  <c r="H79"/>
  <c r="BD79"/>
  <c r="BA79"/>
  <c r="AU79"/>
  <c r="AI79"/>
  <c r="B76"/>
  <c r="C80" s="1"/>
  <c r="D80" s="1"/>
  <c r="AX76"/>
  <c r="AF76"/>
  <c r="AG76" s="1"/>
  <c r="AH76" s="1"/>
  <c r="BJ100" s="1"/>
  <c r="K76"/>
  <c r="L82" s="1"/>
  <c r="M82" s="1"/>
  <c r="T76"/>
  <c r="AC76"/>
  <c r="AL76"/>
  <c r="AO76"/>
  <c r="AR76"/>
  <c r="BG76"/>
  <c r="BH76" s="1"/>
  <c r="BI76" s="1"/>
  <c r="BD76"/>
  <c r="BE82" s="1"/>
  <c r="BF82" s="1"/>
  <c r="AU76"/>
  <c r="BA76"/>
  <c r="BB80" s="1"/>
  <c r="BC80" s="1"/>
  <c r="AI76"/>
  <c r="Z76"/>
  <c r="Q76"/>
  <c r="H76"/>
  <c r="W76"/>
  <c r="X76" s="1"/>
  <c r="Y76" s="1"/>
  <c r="E76"/>
  <c r="N76"/>
  <c r="O73" s="1"/>
  <c r="P73" s="1"/>
  <c r="BE80"/>
  <c r="BF80" s="1"/>
  <c r="CY16"/>
  <c r="DC12"/>
  <c r="DA12"/>
  <c r="DB12" s="1"/>
  <c r="T87"/>
  <c r="AL87"/>
  <c r="K87"/>
  <c r="B87"/>
  <c r="AX87"/>
  <c r="AO87"/>
  <c r="AC87"/>
  <c r="AR87"/>
  <c r="AF87"/>
  <c r="AG87" s="1"/>
  <c r="AH87" s="1"/>
  <c r="BD87"/>
  <c r="W87"/>
  <c r="N87"/>
  <c r="E87"/>
  <c r="F87" s="1"/>
  <c r="G87" s="1"/>
  <c r="Z87"/>
  <c r="Q87"/>
  <c r="H87"/>
  <c r="I87" s="1"/>
  <c r="J87" s="1"/>
  <c r="BA87"/>
  <c r="AU87"/>
  <c r="AI87"/>
  <c r="BG87"/>
  <c r="DC13"/>
  <c r="DA13"/>
  <c r="AX83"/>
  <c r="AF83"/>
  <c r="AL83"/>
  <c r="K83"/>
  <c r="B83"/>
  <c r="AO83"/>
  <c r="T83"/>
  <c r="U83" s="1"/>
  <c r="V83" s="1"/>
  <c r="AR83"/>
  <c r="AC83"/>
  <c r="AI83"/>
  <c r="BG83"/>
  <c r="W83"/>
  <c r="N83"/>
  <c r="E83"/>
  <c r="BA83"/>
  <c r="BB83" s="1"/>
  <c r="BC83" s="1"/>
  <c r="H83"/>
  <c r="BD83"/>
  <c r="Q83"/>
  <c r="Z83"/>
  <c r="AU83"/>
  <c r="CW17"/>
  <c r="CU17"/>
  <c r="CV17" s="1"/>
  <c r="BH69"/>
  <c r="BI69" s="1"/>
  <c r="B78"/>
  <c r="C78" s="1"/>
  <c r="D78" s="1"/>
  <c r="AO78"/>
  <c r="T78"/>
  <c r="AC78"/>
  <c r="AD78" s="1"/>
  <c r="AE78" s="1"/>
  <c r="AL78"/>
  <c r="AM85" s="1"/>
  <c r="AN85" s="1"/>
  <c r="AR78"/>
  <c r="AS82" s="1"/>
  <c r="AT82" s="1"/>
  <c r="AF78"/>
  <c r="K78"/>
  <c r="L78" s="1"/>
  <c r="M78" s="1"/>
  <c r="AX78"/>
  <c r="AY78" s="1"/>
  <c r="AZ78" s="1"/>
  <c r="BA78"/>
  <c r="BB74" s="1"/>
  <c r="BC74" s="1"/>
  <c r="BG78"/>
  <c r="Z78"/>
  <c r="Q78"/>
  <c r="R69" s="1"/>
  <c r="S69" s="1"/>
  <c r="H78"/>
  <c r="BD78"/>
  <c r="AU78"/>
  <c r="AV78" s="1"/>
  <c r="AW78" s="1"/>
  <c r="N78"/>
  <c r="O78" s="1"/>
  <c r="P78" s="1"/>
  <c r="W78"/>
  <c r="AI78"/>
  <c r="E78"/>
  <c r="F74" s="1"/>
  <c r="G74" s="1"/>
  <c r="BE73"/>
  <c r="BF73" s="1"/>
  <c r="CS20"/>
  <c r="Z106" l="1"/>
  <c r="N106"/>
  <c r="H106"/>
  <c r="K106"/>
  <c r="BD106"/>
  <c r="B106"/>
  <c r="AI106"/>
  <c r="AL106"/>
  <c r="AU106"/>
  <c r="AF106"/>
  <c r="T106"/>
  <c r="AO106"/>
  <c r="E106"/>
  <c r="W106"/>
  <c r="AX106"/>
  <c r="Q106"/>
  <c r="BA106"/>
  <c r="AR106"/>
  <c r="BG106"/>
  <c r="AC106"/>
  <c r="AL100"/>
  <c r="AU100"/>
  <c r="AX100"/>
  <c r="B100"/>
  <c r="BD100"/>
  <c r="Z100"/>
  <c r="AC100"/>
  <c r="K100"/>
  <c r="W100"/>
  <c r="AF100"/>
  <c r="N100"/>
  <c r="BG100"/>
  <c r="T100"/>
  <c r="H100"/>
  <c r="AO100"/>
  <c r="AR100"/>
  <c r="Q100"/>
  <c r="AI100"/>
  <c r="BA100"/>
  <c r="E100"/>
  <c r="H97"/>
  <c r="N97"/>
  <c r="W97"/>
  <c r="K97"/>
  <c r="AI97"/>
  <c r="AU97"/>
  <c r="Z97"/>
  <c r="B97"/>
  <c r="AC97"/>
  <c r="T97"/>
  <c r="BD97"/>
  <c r="BG97"/>
  <c r="AF97"/>
  <c r="Q97"/>
  <c r="AR97"/>
  <c r="AX97"/>
  <c r="BA97"/>
  <c r="AO97"/>
  <c r="E97"/>
  <c r="AL97"/>
  <c r="U85"/>
  <c r="V85" s="1"/>
  <c r="BJ109" s="1"/>
  <c r="U87"/>
  <c r="V87" s="1"/>
  <c r="BJ111" s="1"/>
  <c r="I79"/>
  <c r="J79" s="1"/>
  <c r="C85"/>
  <c r="D85" s="1"/>
  <c r="AV75"/>
  <c r="AW75" s="1"/>
  <c r="AJ70"/>
  <c r="AK70" s="1"/>
  <c r="BH86"/>
  <c r="BI86" s="1"/>
  <c r="I74"/>
  <c r="J74" s="1"/>
  <c r="BH77"/>
  <c r="BI77" s="1"/>
  <c r="AJ82"/>
  <c r="AK82" s="1"/>
  <c r="AG72"/>
  <c r="AH72" s="1"/>
  <c r="BB85"/>
  <c r="BC85" s="1"/>
  <c r="R74"/>
  <c r="S74" s="1"/>
  <c r="AA80"/>
  <c r="AB80" s="1"/>
  <c r="BH73"/>
  <c r="BI73" s="1"/>
  <c r="BE78"/>
  <c r="BF78" s="1"/>
  <c r="AG78"/>
  <c r="AH78" s="1"/>
  <c r="U80"/>
  <c r="V80" s="1"/>
  <c r="C81"/>
  <c r="D81" s="1"/>
  <c r="F83"/>
  <c r="G83" s="1"/>
  <c r="AP83"/>
  <c r="AQ83" s="1"/>
  <c r="AJ85"/>
  <c r="AK85" s="1"/>
  <c r="R87"/>
  <c r="S87" s="1"/>
  <c r="AS87"/>
  <c r="AT87" s="1"/>
  <c r="L73"/>
  <c r="M73" s="1"/>
  <c r="I76"/>
  <c r="J76" s="1"/>
  <c r="AS76"/>
  <c r="AT76" s="1"/>
  <c r="AY76"/>
  <c r="AZ76" s="1"/>
  <c r="R79"/>
  <c r="S79" s="1"/>
  <c r="AG79"/>
  <c r="AH79" s="1"/>
  <c r="BJ103" s="1"/>
  <c r="AA88"/>
  <c r="AB88" s="1"/>
  <c r="BB88"/>
  <c r="BC88" s="1"/>
  <c r="AA84"/>
  <c r="AB84" s="1"/>
  <c r="O85"/>
  <c r="P85" s="1"/>
  <c r="BB68"/>
  <c r="BC68" s="1"/>
  <c r="BB71"/>
  <c r="BC71" s="1"/>
  <c r="AP71"/>
  <c r="AQ71" s="1"/>
  <c r="AP68"/>
  <c r="AQ68" s="1"/>
  <c r="AA75"/>
  <c r="AB75" s="1"/>
  <c r="BB75"/>
  <c r="BC75" s="1"/>
  <c r="AM75"/>
  <c r="AN75" s="1"/>
  <c r="U82"/>
  <c r="V82" s="1"/>
  <c r="F73"/>
  <c r="G73" s="1"/>
  <c r="BE70"/>
  <c r="BF70" s="1"/>
  <c r="AP70"/>
  <c r="AQ70" s="1"/>
  <c r="BJ95" s="1"/>
  <c r="C70"/>
  <c r="D70" s="1"/>
  <c r="BJ94" s="1"/>
  <c r="AV86"/>
  <c r="AW86" s="1"/>
  <c r="U86"/>
  <c r="V86" s="1"/>
  <c r="R77"/>
  <c r="S77" s="1"/>
  <c r="AY77"/>
  <c r="AZ77" s="1"/>
  <c r="AG77"/>
  <c r="AH77" s="1"/>
  <c r="I82"/>
  <c r="J82" s="1"/>
  <c r="F72"/>
  <c r="G72" s="1"/>
  <c r="C72"/>
  <c r="D72" s="1"/>
  <c r="AD74"/>
  <c r="AE74" s="1"/>
  <c r="AY69"/>
  <c r="AZ69" s="1"/>
  <c r="U73"/>
  <c r="V73" s="1"/>
  <c r="AJ68"/>
  <c r="AK68" s="1"/>
  <c r="AJ71"/>
  <c r="AK71" s="1"/>
  <c r="AJ75"/>
  <c r="AK75" s="1"/>
  <c r="AG70"/>
  <c r="AH70" s="1"/>
  <c r="AS81"/>
  <c r="AT81" s="1"/>
  <c r="AM81"/>
  <c r="AN81" s="1"/>
  <c r="I78"/>
  <c r="J78" s="1"/>
  <c r="AV85"/>
  <c r="AW85" s="1"/>
  <c r="AM80"/>
  <c r="AN80" s="1"/>
  <c r="O81"/>
  <c r="P81" s="1"/>
  <c r="O83"/>
  <c r="P83" s="1"/>
  <c r="AG82"/>
  <c r="AH82" s="1"/>
  <c r="AA87"/>
  <c r="AB87" s="1"/>
  <c r="AD87"/>
  <c r="AE87" s="1"/>
  <c r="X69"/>
  <c r="Y69" s="1"/>
  <c r="X73"/>
  <c r="Y73" s="1"/>
  <c r="R76"/>
  <c r="S76" s="1"/>
  <c r="AP76"/>
  <c r="AQ76" s="1"/>
  <c r="BJ101" s="1"/>
  <c r="C76"/>
  <c r="D76" s="1"/>
  <c r="AA79"/>
  <c r="AB79" s="1"/>
  <c r="R88"/>
  <c r="S88" s="1"/>
  <c r="BE88"/>
  <c r="BF88" s="1"/>
  <c r="U88"/>
  <c r="V88" s="1"/>
  <c r="BH80"/>
  <c r="BI80" s="1"/>
  <c r="AA81"/>
  <c r="AB81" s="1"/>
  <c r="BE84"/>
  <c r="BF84" s="1"/>
  <c r="U84"/>
  <c r="V84" s="1"/>
  <c r="X68"/>
  <c r="Y68" s="1"/>
  <c r="X71"/>
  <c r="Y71" s="1"/>
  <c r="BE71"/>
  <c r="BF71" s="1"/>
  <c r="BE68"/>
  <c r="BF68" s="1"/>
  <c r="AG71"/>
  <c r="AH71" s="1"/>
  <c r="AG68"/>
  <c r="AH68" s="1"/>
  <c r="AP69"/>
  <c r="AQ69" s="1"/>
  <c r="R75"/>
  <c r="S75" s="1"/>
  <c r="U75"/>
  <c r="V75" s="1"/>
  <c r="AG75"/>
  <c r="AH75" s="1"/>
  <c r="AS85"/>
  <c r="AT85" s="1"/>
  <c r="AV70"/>
  <c r="AW70" s="1"/>
  <c r="AY70"/>
  <c r="AZ70" s="1"/>
  <c r="BB86"/>
  <c r="BC86" s="1"/>
  <c r="AS86"/>
  <c r="AT86" s="1"/>
  <c r="I81"/>
  <c r="J81" s="1"/>
  <c r="F77"/>
  <c r="G77" s="1"/>
  <c r="C77"/>
  <c r="D77" s="1"/>
  <c r="BE72"/>
  <c r="BF72" s="1"/>
  <c r="O72"/>
  <c r="P72" s="1"/>
  <c r="L72"/>
  <c r="M72" s="1"/>
  <c r="AG69"/>
  <c r="AH69" s="1"/>
  <c r="AP87"/>
  <c r="AQ87" s="1"/>
  <c r="R82"/>
  <c r="S82" s="1"/>
  <c r="BB73"/>
  <c r="BC73" s="1"/>
  <c r="AA76"/>
  <c r="AB76" s="1"/>
  <c r="AM76"/>
  <c r="AN76" s="1"/>
  <c r="AY85"/>
  <c r="AZ85" s="1"/>
  <c r="BH79"/>
  <c r="BI79" s="1"/>
  <c r="AD79"/>
  <c r="AE79" s="1"/>
  <c r="I88"/>
  <c r="J88" s="1"/>
  <c r="BH88"/>
  <c r="BI88" s="1"/>
  <c r="AM88"/>
  <c r="AN88" s="1"/>
  <c r="BJ112" s="1"/>
  <c r="F84"/>
  <c r="G84" s="1"/>
  <c r="AJ84"/>
  <c r="AK84" s="1"/>
  <c r="AM84"/>
  <c r="AN84" s="1"/>
  <c r="BJ108" s="1"/>
  <c r="O68"/>
  <c r="P68" s="1"/>
  <c r="O71"/>
  <c r="P71" s="1"/>
  <c r="AV71"/>
  <c r="AW71" s="1"/>
  <c r="AV68"/>
  <c r="AW68" s="1"/>
  <c r="C68"/>
  <c r="D68" s="1"/>
  <c r="C71"/>
  <c r="D71" s="1"/>
  <c r="AJ69"/>
  <c r="AK69" s="1"/>
  <c r="BE75"/>
  <c r="BF75" s="1"/>
  <c r="AS75"/>
  <c r="AT75" s="1"/>
  <c r="L75"/>
  <c r="M75" s="1"/>
  <c r="BJ99" s="1"/>
  <c r="C69"/>
  <c r="D69" s="1"/>
  <c r="R81"/>
  <c r="S81" s="1"/>
  <c r="BH70"/>
  <c r="BI70" s="1"/>
  <c r="AD70"/>
  <c r="AE70" s="1"/>
  <c r="AJ86"/>
  <c r="AK86" s="1"/>
  <c r="I86"/>
  <c r="J86" s="1"/>
  <c r="AD86"/>
  <c r="AE86" s="1"/>
  <c r="AG80"/>
  <c r="AH80" s="1"/>
  <c r="AP85"/>
  <c r="AQ85" s="1"/>
  <c r="O77"/>
  <c r="P77" s="1"/>
  <c r="AS77"/>
  <c r="AT77" s="1"/>
  <c r="AG74"/>
  <c r="AH74" s="1"/>
  <c r="AJ72"/>
  <c r="AK72" s="1"/>
  <c r="X72"/>
  <c r="Y72" s="1"/>
  <c r="AD72"/>
  <c r="AE72" s="1"/>
  <c r="L80"/>
  <c r="M80" s="1"/>
  <c r="BJ104" s="1"/>
  <c r="AD85"/>
  <c r="AE85" s="1"/>
  <c r="U71"/>
  <c r="V71" s="1"/>
  <c r="U68"/>
  <c r="V68" s="1"/>
  <c r="AM74"/>
  <c r="AN74" s="1"/>
  <c r="R78"/>
  <c r="S78" s="1"/>
  <c r="AA85"/>
  <c r="AB85" s="1"/>
  <c r="AV83"/>
  <c r="AW83" s="1"/>
  <c r="C83"/>
  <c r="D83" s="1"/>
  <c r="BJ107" s="1"/>
  <c r="DF13"/>
  <c r="DD13"/>
  <c r="F82"/>
  <c r="G82" s="1"/>
  <c r="F78"/>
  <c r="G78" s="1"/>
  <c r="AA78"/>
  <c r="AB78" s="1"/>
  <c r="AM78"/>
  <c r="AN78" s="1"/>
  <c r="U74"/>
  <c r="V74" s="1"/>
  <c r="AM73"/>
  <c r="AN73" s="1"/>
  <c r="AA83"/>
  <c r="AB83" s="1"/>
  <c r="BH83"/>
  <c r="BI83" s="1"/>
  <c r="L83"/>
  <c r="M83" s="1"/>
  <c r="BH87"/>
  <c r="BI87" s="1"/>
  <c r="O87"/>
  <c r="P87" s="1"/>
  <c r="AY87"/>
  <c r="AZ87" s="1"/>
  <c r="DB13"/>
  <c r="AY81"/>
  <c r="AZ81" s="1"/>
  <c r="AJ76"/>
  <c r="AK76" s="1"/>
  <c r="AD76"/>
  <c r="AE76" s="1"/>
  <c r="X85"/>
  <c r="Y85" s="1"/>
  <c r="AJ79"/>
  <c r="AK79" s="1"/>
  <c r="F79"/>
  <c r="G79" s="1"/>
  <c r="U79"/>
  <c r="V79" s="1"/>
  <c r="AV88"/>
  <c r="AW88" s="1"/>
  <c r="AP88"/>
  <c r="AQ88" s="1"/>
  <c r="AS88"/>
  <c r="AT88" s="1"/>
  <c r="C73"/>
  <c r="D73" s="1"/>
  <c r="BB84"/>
  <c r="BC84" s="1"/>
  <c r="AV84"/>
  <c r="AW84" s="1"/>
  <c r="C84"/>
  <c r="D84" s="1"/>
  <c r="F71"/>
  <c r="G71" s="1"/>
  <c r="F68"/>
  <c r="G68" s="1"/>
  <c r="BH71"/>
  <c r="BI71" s="1"/>
  <c r="BH68"/>
  <c r="BI68" s="1"/>
  <c r="AP82"/>
  <c r="AQ82" s="1"/>
  <c r="BH75"/>
  <c r="BI75" s="1"/>
  <c r="AD75"/>
  <c r="AE75" s="1"/>
  <c r="AG85"/>
  <c r="AH85" s="1"/>
  <c r="I70"/>
  <c r="J70" s="1"/>
  <c r="AM70"/>
  <c r="AN70" s="1"/>
  <c r="X86"/>
  <c r="Y86" s="1"/>
  <c r="R86"/>
  <c r="S86" s="1"/>
  <c r="AP86"/>
  <c r="AQ86" s="1"/>
  <c r="O80"/>
  <c r="P80" s="1"/>
  <c r="L85"/>
  <c r="M85" s="1"/>
  <c r="X77"/>
  <c r="Y77" s="1"/>
  <c r="AD77"/>
  <c r="AE77" s="1"/>
  <c r="BB72"/>
  <c r="BC72" s="1"/>
  <c r="BH72"/>
  <c r="BI72" s="1"/>
  <c r="F80"/>
  <c r="G80" s="1"/>
  <c r="BE85"/>
  <c r="BF85" s="1"/>
  <c r="BE69"/>
  <c r="BF69" s="1"/>
  <c r="BB69"/>
  <c r="BC69" s="1"/>
  <c r="AG88"/>
  <c r="AH88" s="1"/>
  <c r="L77"/>
  <c r="M77" s="1"/>
  <c r="AS78"/>
  <c r="AT78" s="1"/>
  <c r="X83"/>
  <c r="Y83" s="1"/>
  <c r="AS80"/>
  <c r="AT80" s="1"/>
  <c r="AJ78"/>
  <c r="AK78" s="1"/>
  <c r="BH78"/>
  <c r="BI78" s="1"/>
  <c r="AJ73"/>
  <c r="AK73" s="1"/>
  <c r="R83"/>
  <c r="S83" s="1"/>
  <c r="AJ83"/>
  <c r="AK83" s="1"/>
  <c r="AM83"/>
  <c r="AN83" s="1"/>
  <c r="AJ74"/>
  <c r="AK74" s="1"/>
  <c r="AJ87"/>
  <c r="AK87" s="1"/>
  <c r="X87"/>
  <c r="Y87" s="1"/>
  <c r="C87"/>
  <c r="D87" s="1"/>
  <c r="DD12"/>
  <c r="DE12" s="1"/>
  <c r="DE13" s="1"/>
  <c r="DF12"/>
  <c r="F81"/>
  <c r="G81" s="1"/>
  <c r="BB76"/>
  <c r="BC76" s="1"/>
  <c r="U76"/>
  <c r="V76" s="1"/>
  <c r="C74"/>
  <c r="D74" s="1"/>
  <c r="AV79"/>
  <c r="AW79" s="1"/>
  <c r="O79"/>
  <c r="P79" s="1"/>
  <c r="AS79"/>
  <c r="AT79" s="1"/>
  <c r="F88"/>
  <c r="G88" s="1"/>
  <c r="AY88"/>
  <c r="AZ88" s="1"/>
  <c r="AD88"/>
  <c r="AE88" s="1"/>
  <c r="X84"/>
  <c r="Y84" s="1"/>
  <c r="BH84"/>
  <c r="BI84" s="1"/>
  <c r="L84"/>
  <c r="M84" s="1"/>
  <c r="I71"/>
  <c r="J71" s="1"/>
  <c r="I68"/>
  <c r="J68" s="1"/>
  <c r="AS71"/>
  <c r="AT71" s="1"/>
  <c r="AS68"/>
  <c r="AT68" s="1"/>
  <c r="AY68"/>
  <c r="AZ68" s="1"/>
  <c r="AY71"/>
  <c r="AZ71" s="1"/>
  <c r="AD82"/>
  <c r="AE82" s="1"/>
  <c r="F75"/>
  <c r="G75" s="1"/>
  <c r="AY75"/>
  <c r="AZ75" s="1"/>
  <c r="CW20"/>
  <c r="CU20"/>
  <c r="CV20" s="1"/>
  <c r="AY80"/>
  <c r="AZ80" s="1"/>
  <c r="X70"/>
  <c r="Y70" s="1"/>
  <c r="R70"/>
  <c r="S70" s="1"/>
  <c r="AS70"/>
  <c r="AT70" s="1"/>
  <c r="O86"/>
  <c r="P86" s="1"/>
  <c r="AA86"/>
  <c r="AB86" s="1"/>
  <c r="C86"/>
  <c r="D86" s="1"/>
  <c r="AJ80"/>
  <c r="AK80" s="1"/>
  <c r="I85"/>
  <c r="J85" s="1"/>
  <c r="AJ77"/>
  <c r="AK77" s="1"/>
  <c r="U77"/>
  <c r="V77" s="1"/>
  <c r="AV72"/>
  <c r="AW72" s="1"/>
  <c r="AM72"/>
  <c r="AN72" s="1"/>
  <c r="AS72"/>
  <c r="AT72" s="1"/>
  <c r="AP73"/>
  <c r="AQ73" s="1"/>
  <c r="BH82"/>
  <c r="BI82" s="1"/>
  <c r="I69"/>
  <c r="J69" s="1"/>
  <c r="CX17"/>
  <c r="AV69"/>
  <c r="AW69" s="1"/>
  <c r="C79"/>
  <c r="D79" s="1"/>
  <c r="AG73"/>
  <c r="AH73" s="1"/>
  <c r="X81"/>
  <c r="Y81" s="1"/>
  <c r="I80"/>
  <c r="J80" s="1"/>
  <c r="R80"/>
  <c r="S80" s="1"/>
  <c r="X78"/>
  <c r="Y78" s="1"/>
  <c r="BB78"/>
  <c r="BC78" s="1"/>
  <c r="U78"/>
  <c r="V78" s="1"/>
  <c r="BE74"/>
  <c r="BF74" s="1"/>
  <c r="AV73"/>
  <c r="AW73" s="1"/>
  <c r="BE83"/>
  <c r="BF83" s="1"/>
  <c r="AD83"/>
  <c r="AE83" s="1"/>
  <c r="AG83"/>
  <c r="AH83" s="1"/>
  <c r="AV74"/>
  <c r="AW74" s="1"/>
  <c r="AV87"/>
  <c r="AW87" s="1"/>
  <c r="BE87"/>
  <c r="BF87" s="1"/>
  <c r="L87"/>
  <c r="M87" s="1"/>
  <c r="CY17"/>
  <c r="O76"/>
  <c r="P76" s="1"/>
  <c r="AV76"/>
  <c r="AW76" s="1"/>
  <c r="L76"/>
  <c r="M76" s="1"/>
  <c r="X74"/>
  <c r="Y74" s="1"/>
  <c r="BB79"/>
  <c r="BC79" s="1"/>
  <c r="X79"/>
  <c r="Y79" s="1"/>
  <c r="AP79"/>
  <c r="AQ79" s="1"/>
  <c r="O88"/>
  <c r="P88" s="1"/>
  <c r="C88"/>
  <c r="D88" s="1"/>
  <c r="BB82"/>
  <c r="BC82" s="1"/>
  <c r="CT23"/>
  <c r="CR23"/>
  <c r="CS23" s="1"/>
  <c r="O84"/>
  <c r="P84" s="1"/>
  <c r="AP84"/>
  <c r="AQ84" s="1"/>
  <c r="AG84"/>
  <c r="AH84" s="1"/>
  <c r="R68"/>
  <c r="S68" s="1"/>
  <c r="R71"/>
  <c r="S71" s="1"/>
  <c r="AM68"/>
  <c r="AN68" s="1"/>
  <c r="AM71"/>
  <c r="AN71" s="1"/>
  <c r="L68"/>
  <c r="M68" s="1"/>
  <c r="BJ92" s="1"/>
  <c r="L71"/>
  <c r="M71" s="1"/>
  <c r="AA82"/>
  <c r="AB82" s="1"/>
  <c r="O75"/>
  <c r="P75" s="1"/>
  <c r="C75"/>
  <c r="D75" s="1"/>
  <c r="L81"/>
  <c r="M81" s="1"/>
  <c r="X80"/>
  <c r="Y80" s="1"/>
  <c r="O70"/>
  <c r="P70" s="1"/>
  <c r="AA70"/>
  <c r="AB70" s="1"/>
  <c r="U70"/>
  <c r="V70" s="1"/>
  <c r="BE86"/>
  <c r="BF86" s="1"/>
  <c r="AG86"/>
  <c r="AH86" s="1"/>
  <c r="L86"/>
  <c r="M86" s="1"/>
  <c r="AY73"/>
  <c r="AZ73" s="1"/>
  <c r="I77"/>
  <c r="J77" s="1"/>
  <c r="BB77"/>
  <c r="BC77" s="1"/>
  <c r="AM77"/>
  <c r="AN77" s="1"/>
  <c r="AD69"/>
  <c r="AE69" s="1"/>
  <c r="I72"/>
  <c r="J72" s="1"/>
  <c r="AY72"/>
  <c r="AZ72" s="1"/>
  <c r="U72"/>
  <c r="V72" s="1"/>
  <c r="AP74"/>
  <c r="AQ74" s="1"/>
  <c r="AV82"/>
  <c r="AW82" s="1"/>
  <c r="AS73"/>
  <c r="AT73" s="1"/>
  <c r="AP78"/>
  <c r="AQ78" s="1"/>
  <c r="U69"/>
  <c r="V69" s="1"/>
  <c r="BJ93" s="1"/>
  <c r="I83"/>
  <c r="J83" s="1"/>
  <c r="AS83"/>
  <c r="AT83" s="1"/>
  <c r="AY83"/>
  <c r="AZ83" s="1"/>
  <c r="AM69"/>
  <c r="AN69" s="1"/>
  <c r="BB87"/>
  <c r="BC87" s="1"/>
  <c r="AM87"/>
  <c r="AN87" s="1"/>
  <c r="AD80"/>
  <c r="AE80" s="1"/>
  <c r="F76"/>
  <c r="G76" s="1"/>
  <c r="BE76"/>
  <c r="BF76" s="1"/>
  <c r="BH74"/>
  <c r="BI74" s="1"/>
  <c r="BE79"/>
  <c r="BF79" s="1"/>
  <c r="AY79"/>
  <c r="AZ79" s="1"/>
  <c r="L79"/>
  <c r="M79" s="1"/>
  <c r="X88"/>
  <c r="Y88" s="1"/>
  <c r="L88"/>
  <c r="M88" s="1"/>
  <c r="BB81"/>
  <c r="BC81" s="1"/>
  <c r="CP27"/>
  <c r="CQ26"/>
  <c r="I84"/>
  <c r="J84" s="1"/>
  <c r="AD84"/>
  <c r="AE84" s="1"/>
  <c r="AY84"/>
  <c r="AZ84" s="1"/>
  <c r="AA68"/>
  <c r="AB68" s="1"/>
  <c r="AA71"/>
  <c r="AB71" s="1"/>
  <c r="AD68"/>
  <c r="AE68" s="1"/>
  <c r="AD71"/>
  <c r="AE71" s="1"/>
  <c r="AY74"/>
  <c r="AZ74" s="1"/>
  <c r="I75"/>
  <c r="J75" s="1"/>
  <c r="X75"/>
  <c r="Y75" s="1"/>
  <c r="F85"/>
  <c r="G85" s="1"/>
  <c r="AV80"/>
  <c r="AW80" s="1"/>
  <c r="F70"/>
  <c r="G70" s="1"/>
  <c r="BB70"/>
  <c r="BC70" s="1"/>
  <c r="L70"/>
  <c r="M70" s="1"/>
  <c r="F86"/>
  <c r="G86" s="1"/>
  <c r="AY86"/>
  <c r="AZ86" s="1"/>
  <c r="AM86"/>
  <c r="AN86" s="1"/>
  <c r="AA73"/>
  <c r="AB73" s="1"/>
  <c r="AA77"/>
  <c r="AB77" s="1"/>
  <c r="AV77"/>
  <c r="AW77" s="1"/>
  <c r="AP77"/>
  <c r="AQ77" s="1"/>
  <c r="BJ102" s="1"/>
  <c r="O69"/>
  <c r="P69" s="1"/>
  <c r="R72"/>
  <c r="S72" s="1"/>
  <c r="AP72"/>
  <c r="AQ72" s="1"/>
  <c r="BH81"/>
  <c r="BI81" s="1"/>
  <c r="R73"/>
  <c r="S73" s="1"/>
  <c r="AS74"/>
  <c r="AT74" s="1"/>
  <c r="AP80"/>
  <c r="AQ80" s="1"/>
  <c r="BJ105" s="1"/>
  <c r="DA16"/>
  <c r="DC16"/>
  <c r="BJ98" l="1"/>
  <c r="CZ20"/>
  <c r="CX20"/>
  <c r="CY20"/>
  <c r="B94"/>
  <c r="BD94"/>
  <c r="AF94"/>
  <c r="AL94"/>
  <c r="H94"/>
  <c r="N94"/>
  <c r="W94"/>
  <c r="K94"/>
  <c r="AX94"/>
  <c r="BG94"/>
  <c r="BA94"/>
  <c r="AR94"/>
  <c r="AI94"/>
  <c r="AU94"/>
  <c r="T94"/>
  <c r="AO94"/>
  <c r="E94"/>
  <c r="Z94"/>
  <c r="AC94"/>
  <c r="Q94"/>
  <c r="AL103"/>
  <c r="B103"/>
  <c r="Z103"/>
  <c r="N103"/>
  <c r="H103"/>
  <c r="AF103"/>
  <c r="W103"/>
  <c r="K103"/>
  <c r="BG103"/>
  <c r="BA103"/>
  <c r="Q103"/>
  <c r="AR103"/>
  <c r="AX103"/>
  <c r="AI103"/>
  <c r="T103"/>
  <c r="BD103"/>
  <c r="AO103"/>
  <c r="E103"/>
  <c r="AU103"/>
  <c r="AC103"/>
  <c r="CT26"/>
  <c r="CR26"/>
  <c r="CS26" s="1"/>
  <c r="AX112"/>
  <c r="B112"/>
  <c r="Z112"/>
  <c r="AR112"/>
  <c r="AL112"/>
  <c r="H112"/>
  <c r="W112"/>
  <c r="BD112"/>
  <c r="AU112"/>
  <c r="BG112"/>
  <c r="K112"/>
  <c r="BA112"/>
  <c r="Q112"/>
  <c r="N112"/>
  <c r="T112"/>
  <c r="AO112"/>
  <c r="E112"/>
  <c r="AC112"/>
  <c r="AF112"/>
  <c r="AI112"/>
  <c r="AX95"/>
  <c r="B95"/>
  <c r="Z95"/>
  <c r="AR95"/>
  <c r="H95"/>
  <c r="N95"/>
  <c r="W95"/>
  <c r="K95"/>
  <c r="BG95"/>
  <c r="BJ119"/>
  <c r="BA95"/>
  <c r="Q95"/>
  <c r="AF95"/>
  <c r="AL95"/>
  <c r="AC95"/>
  <c r="BD95"/>
  <c r="AU95"/>
  <c r="T95"/>
  <c r="AO95"/>
  <c r="E95"/>
  <c r="AI95"/>
  <c r="BJ96"/>
  <c r="AU108"/>
  <c r="B108"/>
  <c r="AL108"/>
  <c r="AF108"/>
  <c r="BD108"/>
  <c r="AC108"/>
  <c r="H108"/>
  <c r="AX108"/>
  <c r="AI108"/>
  <c r="BG108"/>
  <c r="Z108"/>
  <c r="BA108"/>
  <c r="K108"/>
  <c r="N108"/>
  <c r="T108"/>
  <c r="AR108"/>
  <c r="W108"/>
  <c r="Q108"/>
  <c r="E108"/>
  <c r="AO108"/>
  <c r="DD16"/>
  <c r="DE16" s="1"/>
  <c r="DF16"/>
  <c r="CP28"/>
  <c r="CQ27"/>
  <c r="DI12"/>
  <c r="DG12"/>
  <c r="DH12" s="1"/>
  <c r="B102"/>
  <c r="BD102"/>
  <c r="AF102"/>
  <c r="AR102"/>
  <c r="H102"/>
  <c r="W102"/>
  <c r="K102"/>
  <c r="AX102"/>
  <c r="BA102"/>
  <c r="Z102"/>
  <c r="AL102"/>
  <c r="AU102"/>
  <c r="AI102"/>
  <c r="T102"/>
  <c r="AO102"/>
  <c r="E102"/>
  <c r="BG102"/>
  <c r="N102"/>
  <c r="AC102"/>
  <c r="Q102"/>
  <c r="BD93"/>
  <c r="AF93"/>
  <c r="W93"/>
  <c r="K93"/>
  <c r="AL93"/>
  <c r="AX93"/>
  <c r="B93"/>
  <c r="AR93"/>
  <c r="AI93"/>
  <c r="AU93"/>
  <c r="H93"/>
  <c r="N93"/>
  <c r="BA93"/>
  <c r="T93"/>
  <c r="AO93"/>
  <c r="BG93"/>
  <c r="Q93"/>
  <c r="AC93"/>
  <c r="E93"/>
  <c r="Z93"/>
  <c r="CZ17"/>
  <c r="DI13"/>
  <c r="DG13"/>
  <c r="BJ110"/>
  <c r="BD101"/>
  <c r="AF101"/>
  <c r="AI101"/>
  <c r="W101"/>
  <c r="K101"/>
  <c r="AL101"/>
  <c r="B101"/>
  <c r="H101"/>
  <c r="Z101"/>
  <c r="AC101"/>
  <c r="T101"/>
  <c r="BG101"/>
  <c r="AO101"/>
  <c r="E101"/>
  <c r="AX101"/>
  <c r="N101"/>
  <c r="AU101"/>
  <c r="AR101"/>
  <c r="Q101"/>
  <c r="BA101"/>
  <c r="H105"/>
  <c r="AU105"/>
  <c r="K105"/>
  <c r="W105"/>
  <c r="AR105"/>
  <c r="Z105"/>
  <c r="BD105"/>
  <c r="AI105"/>
  <c r="N105"/>
  <c r="T105"/>
  <c r="AL105"/>
  <c r="AC105"/>
  <c r="BA105"/>
  <c r="AF105"/>
  <c r="BG105"/>
  <c r="AO105"/>
  <c r="E105"/>
  <c r="B105"/>
  <c r="Q105"/>
  <c r="AX105"/>
  <c r="AI92"/>
  <c r="AU92"/>
  <c r="AL92"/>
  <c r="AX92"/>
  <c r="B92"/>
  <c r="BD92"/>
  <c r="W92"/>
  <c r="AF92"/>
  <c r="N92"/>
  <c r="AC92"/>
  <c r="Z92"/>
  <c r="AR92"/>
  <c r="BA92"/>
  <c r="K92"/>
  <c r="AO92"/>
  <c r="E92"/>
  <c r="T92"/>
  <c r="BG92"/>
  <c r="Q92"/>
  <c r="H92"/>
  <c r="DB16"/>
  <c r="AR107"/>
  <c r="Z107"/>
  <c r="AF107"/>
  <c r="BD107"/>
  <c r="AI107"/>
  <c r="AU107"/>
  <c r="AX107"/>
  <c r="N107"/>
  <c r="K107"/>
  <c r="AL107"/>
  <c r="BA107"/>
  <c r="Q107"/>
  <c r="AC107"/>
  <c r="T107"/>
  <c r="W107"/>
  <c r="H107"/>
  <c r="BG107"/>
  <c r="AO107"/>
  <c r="E107"/>
  <c r="B107"/>
  <c r="W104"/>
  <c r="AX104"/>
  <c r="AU104"/>
  <c r="AR104"/>
  <c r="Z104"/>
  <c r="N104"/>
  <c r="H104"/>
  <c r="AL104"/>
  <c r="BG104"/>
  <c r="B104"/>
  <c r="K104"/>
  <c r="BA104"/>
  <c r="AF104"/>
  <c r="AI104"/>
  <c r="T104"/>
  <c r="BD104"/>
  <c r="AO104"/>
  <c r="AC104"/>
  <c r="Q104"/>
  <c r="E104"/>
  <c r="AU99"/>
  <c r="Z99"/>
  <c r="AR99"/>
  <c r="B99"/>
  <c r="AL99"/>
  <c r="BD99"/>
  <c r="AF99"/>
  <c r="K99"/>
  <c r="N99"/>
  <c r="BA99"/>
  <c r="Q99"/>
  <c r="H99"/>
  <c r="AI99"/>
  <c r="AO99"/>
  <c r="E99"/>
  <c r="BG99"/>
  <c r="AC99"/>
  <c r="W99"/>
  <c r="AX99"/>
  <c r="T99"/>
  <c r="B111"/>
  <c r="BD111"/>
  <c r="AF111"/>
  <c r="H111"/>
  <c r="K111"/>
  <c r="W111"/>
  <c r="AU111"/>
  <c r="BG111"/>
  <c r="BA111"/>
  <c r="Q111"/>
  <c r="AL111"/>
  <c r="Z111"/>
  <c r="N111"/>
  <c r="AX111"/>
  <c r="AO111"/>
  <c r="AC111"/>
  <c r="AI111"/>
  <c r="AR111"/>
  <c r="T111"/>
  <c r="E111"/>
  <c r="CW23"/>
  <c r="CU23"/>
  <c r="CV23" s="1"/>
  <c r="BD109"/>
  <c r="AI109"/>
  <c r="Z109"/>
  <c r="AU109"/>
  <c r="W109"/>
  <c r="AX109"/>
  <c r="B109"/>
  <c r="AR109"/>
  <c r="AF109"/>
  <c r="AC109"/>
  <c r="H109"/>
  <c r="AL109"/>
  <c r="AO109"/>
  <c r="E109"/>
  <c r="Q109"/>
  <c r="BA109"/>
  <c r="K109"/>
  <c r="N109"/>
  <c r="T109"/>
  <c r="BG109"/>
  <c r="AM100" l="1"/>
  <c r="AN100" s="1"/>
  <c r="CW26"/>
  <c r="CU26"/>
  <c r="CV26" s="1"/>
  <c r="I111"/>
  <c r="J111" s="1"/>
  <c r="AD93"/>
  <c r="AE93" s="1"/>
  <c r="DH13"/>
  <c r="AA108"/>
  <c r="AB108" s="1"/>
  <c r="R93"/>
  <c r="S93" s="1"/>
  <c r="DL12"/>
  <c r="DJ12"/>
  <c r="DK12" s="1"/>
  <c r="BH108"/>
  <c r="BI108" s="1"/>
  <c r="C106"/>
  <c r="D106" s="1"/>
  <c r="BJ130" s="1"/>
  <c r="BZ42" s="1"/>
  <c r="CA42" s="1"/>
  <c r="CB42" s="1"/>
  <c r="EW42" s="1"/>
  <c r="AJ109"/>
  <c r="AK109" s="1"/>
  <c r="BB104"/>
  <c r="BC104" s="1"/>
  <c r="X105"/>
  <c r="Y105" s="1"/>
  <c r="AL110"/>
  <c r="AF110"/>
  <c r="K110"/>
  <c r="W110"/>
  <c r="X110" s="1"/>
  <c r="Y110" s="1"/>
  <c r="BD110"/>
  <c r="AX110"/>
  <c r="B110"/>
  <c r="BA110"/>
  <c r="AR110"/>
  <c r="T110"/>
  <c r="AO110"/>
  <c r="E110"/>
  <c r="F110" s="1"/>
  <c r="G110" s="1"/>
  <c r="BG110"/>
  <c r="AC110"/>
  <c r="Z110"/>
  <c r="H110"/>
  <c r="AI110"/>
  <c r="Q110"/>
  <c r="AU110"/>
  <c r="N110"/>
  <c r="O110" s="1"/>
  <c r="P110" s="1"/>
  <c r="CT27"/>
  <c r="CR27"/>
  <c r="CS27" s="1"/>
  <c r="CY23"/>
  <c r="CP31"/>
  <c r="CQ28"/>
  <c r="W96"/>
  <c r="K96"/>
  <c r="L102" s="1"/>
  <c r="M102" s="1"/>
  <c r="AU96"/>
  <c r="AV99" s="1"/>
  <c r="AW99" s="1"/>
  <c r="Z96"/>
  <c r="AA109" s="1"/>
  <c r="AB109" s="1"/>
  <c r="BJ133" s="1"/>
  <c r="BZ47" s="1"/>
  <c r="CA47" s="1"/>
  <c r="CB47" s="1"/>
  <c r="EW47" s="1"/>
  <c r="AR96"/>
  <c r="AS101" s="1"/>
  <c r="AT101" s="1"/>
  <c r="H96"/>
  <c r="I112" s="1"/>
  <c r="J112" s="1"/>
  <c r="AX96"/>
  <c r="AY106" s="1"/>
  <c r="AZ106" s="1"/>
  <c r="BD96"/>
  <c r="BE101" s="1"/>
  <c r="BF101" s="1"/>
  <c r="AC96"/>
  <c r="AF96"/>
  <c r="AG104" s="1"/>
  <c r="AH104" s="1"/>
  <c r="Q96"/>
  <c r="R112" s="1"/>
  <c r="S112" s="1"/>
  <c r="AL96"/>
  <c r="AM95" s="1"/>
  <c r="AN95" s="1"/>
  <c r="N96"/>
  <c r="O104" s="1"/>
  <c r="P104" s="1"/>
  <c r="BA96"/>
  <c r="BB112" s="1"/>
  <c r="BC112" s="1"/>
  <c r="B96"/>
  <c r="C105" s="1"/>
  <c r="D105" s="1"/>
  <c r="T96"/>
  <c r="AO96"/>
  <c r="AP102" s="1"/>
  <c r="AQ102" s="1"/>
  <c r="E96"/>
  <c r="F101" s="1"/>
  <c r="G101" s="1"/>
  <c r="BG96"/>
  <c r="BH94" s="1"/>
  <c r="BI94" s="1"/>
  <c r="AI96"/>
  <c r="AJ104" s="1"/>
  <c r="AK104" s="1"/>
  <c r="AA112"/>
  <c r="AB112" s="1"/>
  <c r="AA111"/>
  <c r="AB111" s="1"/>
  <c r="C104"/>
  <c r="D104" s="1"/>
  <c r="O105"/>
  <c r="P105" s="1"/>
  <c r="DL13"/>
  <c r="DJ13"/>
  <c r="C93"/>
  <c r="D93" s="1"/>
  <c r="DI16"/>
  <c r="DG16"/>
  <c r="BE106"/>
  <c r="BF106" s="1"/>
  <c r="BE103"/>
  <c r="BF103" s="1"/>
  <c r="O112"/>
  <c r="P112" s="1"/>
  <c r="AP104"/>
  <c r="AQ104" s="1"/>
  <c r="AP105"/>
  <c r="AQ105" s="1"/>
  <c r="DC17"/>
  <c r="DA17"/>
  <c r="DB17" s="1"/>
  <c r="DB20" s="1"/>
  <c r="BB93"/>
  <c r="BC93" s="1"/>
  <c r="F106"/>
  <c r="G106" s="1"/>
  <c r="DA20"/>
  <c r="O92"/>
  <c r="P92" s="1"/>
  <c r="BJ116" s="1"/>
  <c r="BZ12" s="1"/>
  <c r="CA12" s="1"/>
  <c r="CZ23"/>
  <c r="CX23"/>
  <c r="O111"/>
  <c r="P111" s="1"/>
  <c r="R107"/>
  <c r="S107" s="1"/>
  <c r="BE105"/>
  <c r="BF105" s="1"/>
  <c r="I106"/>
  <c r="J106" s="1"/>
  <c r="R101"/>
  <c r="S101" s="1"/>
  <c r="AG97"/>
  <c r="AH97" s="1"/>
  <c r="X112"/>
  <c r="Y112" s="1"/>
  <c r="AJ103"/>
  <c r="AK103" s="1"/>
  <c r="Z98"/>
  <c r="AA98" s="1"/>
  <c r="AB98" s="1"/>
  <c r="AR98"/>
  <c r="AS98" s="1"/>
  <c r="AT98" s="1"/>
  <c r="H98"/>
  <c r="I98" s="1"/>
  <c r="J98" s="1"/>
  <c r="BD98"/>
  <c r="BE98" s="1"/>
  <c r="BF98" s="1"/>
  <c r="AF98"/>
  <c r="AG98" s="1"/>
  <c r="AH98" s="1"/>
  <c r="AI98"/>
  <c r="AJ98" s="1"/>
  <c r="AK98" s="1"/>
  <c r="AU98"/>
  <c r="AV98" s="1"/>
  <c r="AW98" s="1"/>
  <c r="AL98"/>
  <c r="AM98" s="1"/>
  <c r="AN98" s="1"/>
  <c r="B98"/>
  <c r="C98" s="1"/>
  <c r="D98" s="1"/>
  <c r="T98"/>
  <c r="U98" s="1"/>
  <c r="V98" s="1"/>
  <c r="AO98"/>
  <c r="E98"/>
  <c r="F112" s="1"/>
  <c r="G112" s="1"/>
  <c r="W98"/>
  <c r="X94" s="1"/>
  <c r="Y94" s="1"/>
  <c r="BG98"/>
  <c r="BH98" s="1"/>
  <c r="BI98" s="1"/>
  <c r="N98"/>
  <c r="O95" s="1"/>
  <c r="P95" s="1"/>
  <c r="AC98"/>
  <c r="AD98" s="1"/>
  <c r="AE98" s="1"/>
  <c r="Q98"/>
  <c r="R98" s="1"/>
  <c r="S98" s="1"/>
  <c r="K98"/>
  <c r="L98" s="1"/>
  <c r="M98" s="1"/>
  <c r="BJ122"/>
  <c r="BZ26" s="1"/>
  <c r="CA26" s="1"/>
  <c r="CB26" s="1"/>
  <c r="EW26" s="1"/>
  <c r="AX98"/>
  <c r="AY98" s="1"/>
  <c r="AZ98" s="1"/>
  <c r="BA98"/>
  <c r="BB98" s="1"/>
  <c r="BC98" s="1"/>
  <c r="DC20" l="1"/>
  <c r="U103"/>
  <c r="V103" s="1"/>
  <c r="L99"/>
  <c r="M99" s="1"/>
  <c r="U112"/>
  <c r="V112" s="1"/>
  <c r="U100"/>
  <c r="V100" s="1"/>
  <c r="C107"/>
  <c r="D107" s="1"/>
  <c r="AD99"/>
  <c r="AE99" s="1"/>
  <c r="X97"/>
  <c r="Y97" s="1"/>
  <c r="AD108"/>
  <c r="AE108" s="1"/>
  <c r="AY92"/>
  <c r="AZ92" s="1"/>
  <c r="C99"/>
  <c r="D99" s="1"/>
  <c r="BB108"/>
  <c r="BC108" s="1"/>
  <c r="AP100"/>
  <c r="AQ100" s="1"/>
  <c r="I108"/>
  <c r="J108" s="1"/>
  <c r="U93"/>
  <c r="V93" s="1"/>
  <c r="BJ117" s="1"/>
  <c r="BZ13" s="1"/>
  <c r="CA13" s="1"/>
  <c r="CB13" s="1"/>
  <c r="EW13" s="1"/>
  <c r="F105"/>
  <c r="G105" s="1"/>
  <c r="AM99"/>
  <c r="AN99" s="1"/>
  <c r="BB109"/>
  <c r="BC109" s="1"/>
  <c r="AP109"/>
  <c r="AQ109" s="1"/>
  <c r="BH112"/>
  <c r="BI112" s="1"/>
  <c r="U96"/>
  <c r="V96" s="1"/>
  <c r="AD96"/>
  <c r="AE96" s="1"/>
  <c r="X96"/>
  <c r="Y96" s="1"/>
  <c r="AV102"/>
  <c r="AW102" s="1"/>
  <c r="AD104"/>
  <c r="AE104" s="1"/>
  <c r="AD94"/>
  <c r="AE94" s="1"/>
  <c r="L94"/>
  <c r="M94" s="1"/>
  <c r="AG112"/>
  <c r="AH112" s="1"/>
  <c r="CW27"/>
  <c r="CU27"/>
  <c r="CV27" s="1"/>
  <c r="AV110"/>
  <c r="AW110" s="1"/>
  <c r="AP110"/>
  <c r="AQ110" s="1"/>
  <c r="L110"/>
  <c r="M110" s="1"/>
  <c r="AM105"/>
  <c r="AN105" s="1"/>
  <c r="R104"/>
  <c r="S104" s="1"/>
  <c r="AD109"/>
  <c r="AE109" s="1"/>
  <c r="AV100"/>
  <c r="AW100" s="1"/>
  <c r="AM112"/>
  <c r="AN112" s="1"/>
  <c r="BJ136" s="1"/>
  <c r="BZ57" s="1"/>
  <c r="CA57" s="1"/>
  <c r="CB57" s="1"/>
  <c r="EW57" s="1"/>
  <c r="R108"/>
  <c r="S108" s="1"/>
  <c r="AP92"/>
  <c r="AQ92" s="1"/>
  <c r="F99"/>
  <c r="G99" s="1"/>
  <c r="F93"/>
  <c r="G93" s="1"/>
  <c r="AD103"/>
  <c r="AE103" s="1"/>
  <c r="F108"/>
  <c r="G108" s="1"/>
  <c r="AG101"/>
  <c r="AH101" s="1"/>
  <c r="AM107"/>
  <c r="AN107" s="1"/>
  <c r="AM111"/>
  <c r="AN111" s="1"/>
  <c r="CZ26"/>
  <c r="CX26"/>
  <c r="R100"/>
  <c r="S100" s="1"/>
  <c r="AD100"/>
  <c r="AE100" s="1"/>
  <c r="AS109"/>
  <c r="AT109" s="1"/>
  <c r="U105"/>
  <c r="V105" s="1"/>
  <c r="BB102"/>
  <c r="BC102" s="1"/>
  <c r="AM104"/>
  <c r="AN104" s="1"/>
  <c r="DC23"/>
  <c r="DA23"/>
  <c r="DB23" s="1"/>
  <c r="AY112"/>
  <c r="AZ112" s="1"/>
  <c r="O108"/>
  <c r="P108" s="1"/>
  <c r="DF17"/>
  <c r="DD17"/>
  <c r="DE17" s="1"/>
  <c r="AA92"/>
  <c r="AB92" s="1"/>
  <c r="R99"/>
  <c r="S99" s="1"/>
  <c r="F102"/>
  <c r="G102" s="1"/>
  <c r="C112"/>
  <c r="D112" s="1"/>
  <c r="U108"/>
  <c r="V108" s="1"/>
  <c r="C92"/>
  <c r="D92" s="1"/>
  <c r="I99"/>
  <c r="J99" s="1"/>
  <c r="BB94"/>
  <c r="BC94" s="1"/>
  <c r="AJ106"/>
  <c r="AK106" s="1"/>
  <c r="AD112"/>
  <c r="AE112" s="1"/>
  <c r="C96"/>
  <c r="D96" s="1"/>
  <c r="BE96"/>
  <c r="BF96" s="1"/>
  <c r="AV108"/>
  <c r="AW108" s="1"/>
  <c r="R102"/>
  <c r="S102" s="1"/>
  <c r="BE92"/>
  <c r="BF92" s="1"/>
  <c r="BE99"/>
  <c r="BF99" s="1"/>
  <c r="L93"/>
  <c r="M93" s="1"/>
  <c r="AP94"/>
  <c r="AQ94" s="1"/>
  <c r="X95"/>
  <c r="Y95" s="1"/>
  <c r="L106"/>
  <c r="M106" s="1"/>
  <c r="R110"/>
  <c r="S110" s="1"/>
  <c r="U110"/>
  <c r="V110" s="1"/>
  <c r="R105"/>
  <c r="S105" s="1"/>
  <c r="AG99"/>
  <c r="AH99" s="1"/>
  <c r="O109"/>
  <c r="P109" s="1"/>
  <c r="BH97"/>
  <c r="BI97" s="1"/>
  <c r="DK13"/>
  <c r="AA101"/>
  <c r="AB101" s="1"/>
  <c r="AA107"/>
  <c r="AB107" s="1"/>
  <c r="AG111"/>
  <c r="AH111" s="1"/>
  <c r="L111"/>
  <c r="M111" s="1"/>
  <c r="AM97"/>
  <c r="AN97" s="1"/>
  <c r="AD97"/>
  <c r="AE97" s="1"/>
  <c r="BJ121" s="1"/>
  <c r="BZ23" s="1"/>
  <c r="CA23" s="1"/>
  <c r="CB23" s="1"/>
  <c r="EW23" s="1"/>
  <c r="AD101"/>
  <c r="AE101" s="1"/>
  <c r="AP107"/>
  <c r="AQ107" s="1"/>
  <c r="U111"/>
  <c r="V111" s="1"/>
  <c r="AG108"/>
  <c r="AH108" s="1"/>
  <c r="CY26"/>
  <c r="AA95"/>
  <c r="AB95" s="1"/>
  <c r="AM94"/>
  <c r="AN94" s="1"/>
  <c r="BB95"/>
  <c r="BC95" s="1"/>
  <c r="BH102"/>
  <c r="BI102" s="1"/>
  <c r="BH105"/>
  <c r="BI105" s="1"/>
  <c r="BE104"/>
  <c r="BF104" s="1"/>
  <c r="AY109"/>
  <c r="AZ109" s="1"/>
  <c r="BE112"/>
  <c r="BF112" s="1"/>
  <c r="BE100"/>
  <c r="BF100" s="1"/>
  <c r="L101"/>
  <c r="M101" s="1"/>
  <c r="R92"/>
  <c r="S92" s="1"/>
  <c r="AY99"/>
  <c r="AZ99" s="1"/>
  <c r="AJ97"/>
  <c r="AK97" s="1"/>
  <c r="AV112"/>
  <c r="AW112" s="1"/>
  <c r="DO13"/>
  <c r="DM13"/>
  <c r="AS92"/>
  <c r="AT92" s="1"/>
  <c r="U99"/>
  <c r="V99" s="1"/>
  <c r="U95"/>
  <c r="V95" s="1"/>
  <c r="BB96"/>
  <c r="BC96" s="1"/>
  <c r="AY96"/>
  <c r="AZ96" s="1"/>
  <c r="BJ120" s="1"/>
  <c r="BZ20" s="1"/>
  <c r="CA20" s="1"/>
  <c r="CB20" s="1"/>
  <c r="EW20" s="1"/>
  <c r="AY100"/>
  <c r="AZ100" s="1"/>
  <c r="AY108"/>
  <c r="AZ108" s="1"/>
  <c r="AS93"/>
  <c r="AT93" s="1"/>
  <c r="BB92"/>
  <c r="BC92" s="1"/>
  <c r="AJ99"/>
  <c r="AK99" s="1"/>
  <c r="AG105"/>
  <c r="AH105" s="1"/>
  <c r="AA103"/>
  <c r="AB103" s="1"/>
  <c r="AD95"/>
  <c r="AE95" s="1"/>
  <c r="I102"/>
  <c r="J102" s="1"/>
  <c r="AJ110"/>
  <c r="AK110" s="1"/>
  <c r="AS110"/>
  <c r="AT110" s="1"/>
  <c r="AG110"/>
  <c r="AH110" s="1"/>
  <c r="L92"/>
  <c r="M92" s="1"/>
  <c r="AP99"/>
  <c r="AQ99" s="1"/>
  <c r="C95"/>
  <c r="D95" s="1"/>
  <c r="C94"/>
  <c r="D94" s="1"/>
  <c r="BJ118" s="1"/>
  <c r="BZ16" s="1"/>
  <c r="CA16" s="1"/>
  <c r="CB16" s="1"/>
  <c r="EW16" s="1"/>
  <c r="AJ112"/>
  <c r="AK112" s="1"/>
  <c r="DM12"/>
  <c r="DN12" s="1"/>
  <c r="DN13" s="1"/>
  <c r="DO12"/>
  <c r="O101"/>
  <c r="P101" s="1"/>
  <c r="L107"/>
  <c r="M107" s="1"/>
  <c r="R111"/>
  <c r="S111" s="1"/>
  <c r="R106"/>
  <c r="S106" s="1"/>
  <c r="DH16"/>
  <c r="AV101"/>
  <c r="AW101" s="1"/>
  <c r="AG106"/>
  <c r="AH106" s="1"/>
  <c r="AY102"/>
  <c r="AZ102" s="1"/>
  <c r="AS106"/>
  <c r="AT106" s="1"/>
  <c r="AV106"/>
  <c r="AW106" s="1"/>
  <c r="CB12"/>
  <c r="EW12" s="1"/>
  <c r="L109"/>
  <c r="M109" s="1"/>
  <c r="AP108"/>
  <c r="AQ108" s="1"/>
  <c r="L100"/>
  <c r="M100" s="1"/>
  <c r="O98"/>
  <c r="P98" s="1"/>
  <c r="AS94"/>
  <c r="AT94" s="1"/>
  <c r="AP95"/>
  <c r="AQ95" s="1"/>
  <c r="AM93"/>
  <c r="AN93" s="1"/>
  <c r="AM92"/>
  <c r="AN92" s="1"/>
  <c r="AS99"/>
  <c r="AT99" s="1"/>
  <c r="F109"/>
  <c r="G109" s="1"/>
  <c r="I94"/>
  <c r="J94" s="1"/>
  <c r="AP112"/>
  <c r="AQ112" s="1"/>
  <c r="BE102"/>
  <c r="BF102" s="1"/>
  <c r="BH101"/>
  <c r="BI101" s="1"/>
  <c r="AJ107"/>
  <c r="AK107" s="1"/>
  <c r="AY111"/>
  <c r="AZ111" s="1"/>
  <c r="O94"/>
  <c r="P94" s="1"/>
  <c r="DL16"/>
  <c r="DJ16"/>
  <c r="AM101"/>
  <c r="AN101" s="1"/>
  <c r="I92"/>
  <c r="J92" s="1"/>
  <c r="AV111"/>
  <c r="AW111" s="1"/>
  <c r="C102"/>
  <c r="D102" s="1"/>
  <c r="U94"/>
  <c r="V94" s="1"/>
  <c r="O96"/>
  <c r="P96" s="1"/>
  <c r="O106"/>
  <c r="P106" s="1"/>
  <c r="I96"/>
  <c r="J96" s="1"/>
  <c r="I97"/>
  <c r="J97" s="1"/>
  <c r="AS108"/>
  <c r="AT108" s="1"/>
  <c r="AP93"/>
  <c r="AQ93" s="1"/>
  <c r="C111"/>
  <c r="D111" s="1"/>
  <c r="BB107"/>
  <c r="BC107" s="1"/>
  <c r="BB103"/>
  <c r="BC103" s="1"/>
  <c r="U97"/>
  <c r="V97" s="1"/>
  <c r="AJ102"/>
  <c r="AK102" s="1"/>
  <c r="I110"/>
  <c r="J110" s="1"/>
  <c r="BB110"/>
  <c r="BC110" s="1"/>
  <c r="AM110"/>
  <c r="AN110" s="1"/>
  <c r="AS107"/>
  <c r="AT107" s="1"/>
  <c r="BE111"/>
  <c r="BF111" s="1"/>
  <c r="O93"/>
  <c r="P93" s="1"/>
  <c r="AY94"/>
  <c r="AZ94" s="1"/>
  <c r="L95"/>
  <c r="M95" s="1"/>
  <c r="X102"/>
  <c r="Y102" s="1"/>
  <c r="BH100"/>
  <c r="BI100" s="1"/>
  <c r="BH107"/>
  <c r="BI107" s="1"/>
  <c r="AS111"/>
  <c r="AT111" s="1"/>
  <c r="BE94"/>
  <c r="BF94" s="1"/>
  <c r="AA105"/>
  <c r="AB105" s="1"/>
  <c r="AV109"/>
  <c r="AW109" s="1"/>
  <c r="I100"/>
  <c r="J100" s="1"/>
  <c r="L96"/>
  <c r="M96" s="1"/>
  <c r="F111"/>
  <c r="G111" s="1"/>
  <c r="F92"/>
  <c r="G92" s="1"/>
  <c r="X98"/>
  <c r="Y98" s="1"/>
  <c r="AG103"/>
  <c r="AH103" s="1"/>
  <c r="BJ127" s="1"/>
  <c r="BZ35" s="1"/>
  <c r="CA35" s="1"/>
  <c r="CB35" s="1"/>
  <c r="EW35" s="1"/>
  <c r="AD106"/>
  <c r="AE106" s="1"/>
  <c r="AA93"/>
  <c r="AB93" s="1"/>
  <c r="AD92"/>
  <c r="AE92" s="1"/>
  <c r="BB99"/>
  <c r="BC99" s="1"/>
  <c r="AV97"/>
  <c r="AW97" s="1"/>
  <c r="AJ94"/>
  <c r="AK94" s="1"/>
  <c r="AS95"/>
  <c r="AT95" s="1"/>
  <c r="AA102"/>
  <c r="AB102" s="1"/>
  <c r="BB101"/>
  <c r="BC101" s="1"/>
  <c r="AD107"/>
  <c r="AE107" s="1"/>
  <c r="C109"/>
  <c r="D109" s="1"/>
  <c r="AV94"/>
  <c r="AW94" s="1"/>
  <c r="I95"/>
  <c r="J95" s="1"/>
  <c r="AG102"/>
  <c r="AH102" s="1"/>
  <c r="AP101"/>
  <c r="AQ101" s="1"/>
  <c r="AV107"/>
  <c r="AW107" s="1"/>
  <c r="AP111"/>
  <c r="AQ111" s="1"/>
  <c r="AJ101"/>
  <c r="AK101" s="1"/>
  <c r="C103"/>
  <c r="D103" s="1"/>
  <c r="AJ96"/>
  <c r="AK96" s="1"/>
  <c r="AJ100"/>
  <c r="AK100" s="1"/>
  <c r="BJ124" s="1"/>
  <c r="BZ28" s="1"/>
  <c r="CA28" s="1"/>
  <c r="CB28" s="1"/>
  <c r="EW28" s="1"/>
  <c r="AM96"/>
  <c r="AN96" s="1"/>
  <c r="AM106"/>
  <c r="AN106" s="1"/>
  <c r="AS96"/>
  <c r="AT96" s="1"/>
  <c r="AS97"/>
  <c r="AT97" s="1"/>
  <c r="AS100"/>
  <c r="AT100" s="1"/>
  <c r="CT28"/>
  <c r="CR28"/>
  <c r="CS28" s="1"/>
  <c r="C101"/>
  <c r="D101" s="1"/>
  <c r="AY107"/>
  <c r="AZ107" s="1"/>
  <c r="BH111"/>
  <c r="BI111" s="1"/>
  <c r="AA99"/>
  <c r="AB99" s="1"/>
  <c r="F103"/>
  <c r="G103" s="1"/>
  <c r="C108"/>
  <c r="D108" s="1"/>
  <c r="BE93"/>
  <c r="BF93" s="1"/>
  <c r="AA110"/>
  <c r="AB110" s="1"/>
  <c r="C110"/>
  <c r="D110" s="1"/>
  <c r="I101"/>
  <c r="J101" s="1"/>
  <c r="O107"/>
  <c r="P107" s="1"/>
  <c r="BB111"/>
  <c r="BC111" s="1"/>
  <c r="U106"/>
  <c r="V106" s="1"/>
  <c r="F94"/>
  <c r="G94" s="1"/>
  <c r="BE95"/>
  <c r="BF95" s="1"/>
  <c r="U102"/>
  <c r="V102" s="1"/>
  <c r="AS105"/>
  <c r="AT105" s="1"/>
  <c r="AA104"/>
  <c r="AB104" s="1"/>
  <c r="AY95"/>
  <c r="AZ95" s="1"/>
  <c r="BB105"/>
  <c r="BC105" s="1"/>
  <c r="AM109"/>
  <c r="AN109" s="1"/>
  <c r="AG107"/>
  <c r="AH107" s="1"/>
  <c r="C97"/>
  <c r="D97" s="1"/>
  <c r="BB106"/>
  <c r="BC106" s="1"/>
  <c r="AS102"/>
  <c r="AT102" s="1"/>
  <c r="BJ126" s="1"/>
  <c r="BZ32" s="1"/>
  <c r="CA32" s="1"/>
  <c r="CB32" s="1"/>
  <c r="EW32" s="1"/>
  <c r="L112"/>
  <c r="M112" s="1"/>
  <c r="X92"/>
  <c r="Y92" s="1"/>
  <c r="F98"/>
  <c r="G98" s="1"/>
  <c r="BE108"/>
  <c r="BF108" s="1"/>
  <c r="X101"/>
  <c r="Y101" s="1"/>
  <c r="BH92"/>
  <c r="BI92" s="1"/>
  <c r="X99"/>
  <c r="Y99" s="1"/>
  <c r="AG100"/>
  <c r="AH100" s="1"/>
  <c r="R94"/>
  <c r="S94" s="1"/>
  <c r="R95"/>
  <c r="S95" s="1"/>
  <c r="O102"/>
  <c r="P102" s="1"/>
  <c r="I105"/>
  <c r="J105" s="1"/>
  <c r="X104"/>
  <c r="Y104" s="1"/>
  <c r="R109"/>
  <c r="S109" s="1"/>
  <c r="AM103"/>
  <c r="AN103" s="1"/>
  <c r="AG95"/>
  <c r="AH95" s="1"/>
  <c r="AM102"/>
  <c r="AN102" s="1"/>
  <c r="AY97"/>
  <c r="AZ97" s="1"/>
  <c r="U107"/>
  <c r="V107" s="1"/>
  <c r="BB100"/>
  <c r="BC100" s="1"/>
  <c r="AV92"/>
  <c r="AW92" s="1"/>
  <c r="BH103"/>
  <c r="BI103" s="1"/>
  <c r="BH96"/>
  <c r="BI96" s="1"/>
  <c r="R96"/>
  <c r="S96" s="1"/>
  <c r="R97"/>
  <c r="S97" s="1"/>
  <c r="AA96"/>
  <c r="AB96" s="1"/>
  <c r="AA97"/>
  <c r="AB97" s="1"/>
  <c r="AA106"/>
  <c r="AB106" s="1"/>
  <c r="AA100"/>
  <c r="AB100" s="1"/>
  <c r="CP32"/>
  <c r="CQ31"/>
  <c r="X107"/>
  <c r="Y107" s="1"/>
  <c r="AD111"/>
  <c r="AE111" s="1"/>
  <c r="X100"/>
  <c r="Y100" s="1"/>
  <c r="X106"/>
  <c r="Y106" s="1"/>
  <c r="AJ108"/>
  <c r="AK108" s="1"/>
  <c r="AJ93"/>
  <c r="AK93" s="1"/>
  <c r="AD110"/>
  <c r="AE110" s="1"/>
  <c r="AY110"/>
  <c r="AZ110" s="1"/>
  <c r="AY101"/>
  <c r="AZ101" s="1"/>
  <c r="BJ125" s="1"/>
  <c r="BZ31" s="1"/>
  <c r="CA31" s="1"/>
  <c r="CB31" s="1"/>
  <c r="EW31" s="1"/>
  <c r="I107"/>
  <c r="J107" s="1"/>
  <c r="BJ131" s="1"/>
  <c r="BZ43" s="1"/>
  <c r="CA43" s="1"/>
  <c r="CB43" s="1"/>
  <c r="EW43" s="1"/>
  <c r="AJ111"/>
  <c r="AK111" s="1"/>
  <c r="U92"/>
  <c r="V92" s="1"/>
  <c r="R103"/>
  <c r="S103" s="1"/>
  <c r="O97"/>
  <c r="P97" s="1"/>
  <c r="AG93"/>
  <c r="AH93" s="1"/>
  <c r="AD105"/>
  <c r="AE105" s="1"/>
  <c r="I109"/>
  <c r="J109" s="1"/>
  <c r="AA94"/>
  <c r="AB94" s="1"/>
  <c r="BH95"/>
  <c r="BI95" s="1"/>
  <c r="X93"/>
  <c r="Y93" s="1"/>
  <c r="AJ92"/>
  <c r="AK92" s="1"/>
  <c r="O99"/>
  <c r="P99" s="1"/>
  <c r="BJ123" s="1"/>
  <c r="BZ27" s="1"/>
  <c r="CA27" s="1"/>
  <c r="CB27" s="1"/>
  <c r="EW27" s="1"/>
  <c r="BH109"/>
  <c r="BI109" s="1"/>
  <c r="U104"/>
  <c r="V104" s="1"/>
  <c r="BB97"/>
  <c r="BC97" s="1"/>
  <c r="O100"/>
  <c r="P100" s="1"/>
  <c r="AP96"/>
  <c r="AQ96" s="1"/>
  <c r="AP97"/>
  <c r="AQ97" s="1"/>
  <c r="L104"/>
  <c r="M104" s="1"/>
  <c r="BJ128" s="1"/>
  <c r="BZ38" s="1"/>
  <c r="CA38" s="1"/>
  <c r="CB38" s="1"/>
  <c r="EW38" s="1"/>
  <c r="AS103"/>
  <c r="AT103" s="1"/>
  <c r="AP98"/>
  <c r="AQ98" s="1"/>
  <c r="BE97"/>
  <c r="BF97" s="1"/>
  <c r="L108"/>
  <c r="M108" s="1"/>
  <c r="U101"/>
  <c r="V101" s="1"/>
  <c r="BE107"/>
  <c r="BF107" s="1"/>
  <c r="X111"/>
  <c r="Y111" s="1"/>
  <c r="BJ135" s="1"/>
  <c r="BZ53" s="1"/>
  <c r="CA53" s="1"/>
  <c r="CB53" s="1"/>
  <c r="EW53" s="1"/>
  <c r="I103"/>
  <c r="J103" s="1"/>
  <c r="X103"/>
  <c r="Y103" s="1"/>
  <c r="F95"/>
  <c r="G95" s="1"/>
  <c r="AY93"/>
  <c r="AZ93" s="1"/>
  <c r="AJ105"/>
  <c r="AK105" s="1"/>
  <c r="BH104"/>
  <c r="BI104" s="1"/>
  <c r="AY103"/>
  <c r="AZ103" s="1"/>
  <c r="L103"/>
  <c r="M103" s="1"/>
  <c r="AJ95"/>
  <c r="AK95" s="1"/>
  <c r="AD102"/>
  <c r="AE102" s="1"/>
  <c r="AV105"/>
  <c r="AW105" s="1"/>
  <c r="BJ129" s="1"/>
  <c r="BZ39" s="1"/>
  <c r="CA39" s="1"/>
  <c r="CB39" s="1"/>
  <c r="EW39" s="1"/>
  <c r="AY104"/>
  <c r="AZ104" s="1"/>
  <c r="BE109"/>
  <c r="BF109" s="1"/>
  <c r="F107"/>
  <c r="G107" s="1"/>
  <c r="AP103"/>
  <c r="AQ103" s="1"/>
  <c r="F96"/>
  <c r="G96" s="1"/>
  <c r="AG96"/>
  <c r="AH96" s="1"/>
  <c r="AV96"/>
  <c r="AW96" s="1"/>
  <c r="AP106"/>
  <c r="AQ106" s="1"/>
  <c r="L105"/>
  <c r="M105" s="1"/>
  <c r="AV104"/>
  <c r="AW104" s="1"/>
  <c r="AG109"/>
  <c r="AH109" s="1"/>
  <c r="F97"/>
  <c r="G97" s="1"/>
  <c r="AS112"/>
  <c r="AT112" s="1"/>
  <c r="X108"/>
  <c r="Y108" s="1"/>
  <c r="BH93"/>
  <c r="BI93" s="1"/>
  <c r="BH110"/>
  <c r="BI110" s="1"/>
  <c r="BE110"/>
  <c r="BF110" s="1"/>
  <c r="BJ134" s="1"/>
  <c r="BZ50" s="1"/>
  <c r="CA50" s="1"/>
  <c r="CB50" s="1"/>
  <c r="EW50" s="1"/>
  <c r="F100"/>
  <c r="G100" s="1"/>
  <c r="AS104"/>
  <c r="AT104" s="1"/>
  <c r="C100"/>
  <c r="D100" s="1"/>
  <c r="I104"/>
  <c r="J104" s="1"/>
  <c r="AV103"/>
  <c r="AW103" s="1"/>
  <c r="AM108"/>
  <c r="AN108" s="1"/>
  <c r="BJ132" s="1"/>
  <c r="BZ46" s="1"/>
  <c r="CA46" s="1"/>
  <c r="CB46" s="1"/>
  <c r="EW46" s="1"/>
  <c r="AV93"/>
  <c r="AW93" s="1"/>
  <c r="AY105"/>
  <c r="AZ105" s="1"/>
  <c r="F104"/>
  <c r="G104" s="1"/>
  <c r="U109"/>
  <c r="V109" s="1"/>
  <c r="O103"/>
  <c r="P103" s="1"/>
  <c r="AV95"/>
  <c r="AW95" s="1"/>
  <c r="I93"/>
  <c r="J93" s="1"/>
  <c r="AG92"/>
  <c r="AH92" s="1"/>
  <c r="BH99"/>
  <c r="BI99" s="1"/>
  <c r="AG94"/>
  <c r="AH94" s="1"/>
  <c r="X109"/>
  <c r="Y109" s="1"/>
  <c r="L97"/>
  <c r="M97" s="1"/>
  <c r="BH106"/>
  <c r="BI106" s="1"/>
  <c r="CJ57" l="1"/>
  <c r="CK57"/>
  <c r="CI57"/>
  <c r="DE20"/>
  <c r="CZ27"/>
  <c r="CX27"/>
  <c r="CA60"/>
  <c r="BW61" s="1"/>
  <c r="DI17"/>
  <c r="DG17"/>
  <c r="DH17" s="1"/>
  <c r="CK46"/>
  <c r="CI46"/>
  <c r="CJ46"/>
  <c r="CT31"/>
  <c r="CR31"/>
  <c r="CS31" s="1"/>
  <c r="DR12"/>
  <c r="DP12"/>
  <c r="DQ12" s="1"/>
  <c r="DQ13" s="1"/>
  <c r="CY27"/>
  <c r="DR13"/>
  <c r="DP13"/>
  <c r="CP35"/>
  <c r="CQ32"/>
  <c r="CW28"/>
  <c r="CU28"/>
  <c r="CV28" s="1"/>
  <c r="DO16"/>
  <c r="DM16"/>
  <c r="DN16" s="1"/>
  <c r="DF20"/>
  <c r="DD20"/>
  <c r="DK16"/>
  <c r="DD23"/>
  <c r="DC26"/>
  <c r="DA26"/>
  <c r="DB26" s="1"/>
  <c r="DE23" l="1"/>
  <c r="DU12"/>
  <c r="DS12"/>
  <c r="DT12" s="1"/>
  <c r="DT13" s="1"/>
  <c r="CW31"/>
  <c r="CU31"/>
  <c r="CV31" s="1"/>
  <c r="CZ28"/>
  <c r="CX28"/>
  <c r="CY28" s="1"/>
  <c r="DI20"/>
  <c r="DG20"/>
  <c r="DH20" s="1"/>
  <c r="CP38"/>
  <c r="CQ35"/>
  <c r="DU13"/>
  <c r="DS13"/>
  <c r="DJ17"/>
  <c r="DK17" s="1"/>
  <c r="DL17"/>
  <c r="CT32"/>
  <c r="CR32"/>
  <c r="CS32" s="1"/>
  <c r="DR16"/>
  <c r="DP16"/>
  <c r="DQ16" s="1"/>
  <c r="DF26"/>
  <c r="DD26"/>
  <c r="DC27"/>
  <c r="DA27"/>
  <c r="DB27" s="1"/>
  <c r="DT16" l="1"/>
  <c r="DF27"/>
  <c r="DD27"/>
  <c r="DC28"/>
  <c r="DA28"/>
  <c r="DB28" s="1"/>
  <c r="DM17"/>
  <c r="DN17" s="1"/>
  <c r="DO17"/>
  <c r="CW32"/>
  <c r="CU32"/>
  <c r="CV32" s="1"/>
  <c r="DX13"/>
  <c r="DV13"/>
  <c r="DX12"/>
  <c r="DV12"/>
  <c r="DW12" s="1"/>
  <c r="DW13" s="1"/>
  <c r="DE26"/>
  <c r="DE27" s="1"/>
  <c r="DF23"/>
  <c r="DG26"/>
  <c r="CT35"/>
  <c r="CR35"/>
  <c r="CS35" s="1"/>
  <c r="DJ20"/>
  <c r="DK20" s="1"/>
  <c r="DL20"/>
  <c r="DU16"/>
  <c r="DS16"/>
  <c r="CP39"/>
  <c r="CQ38"/>
  <c r="CZ31"/>
  <c r="CX31"/>
  <c r="CY31" s="1"/>
  <c r="CP42" l="1"/>
  <c r="CQ39"/>
  <c r="DG23"/>
  <c r="DH23" s="1"/>
  <c r="DH26" s="1"/>
  <c r="DI23"/>
  <c r="DR17"/>
  <c r="DP17"/>
  <c r="DQ17" s="1"/>
  <c r="CT38"/>
  <c r="CR38"/>
  <c r="CS38" s="1"/>
  <c r="DW16"/>
  <c r="DM20"/>
  <c r="DN20" s="1"/>
  <c r="DO20"/>
  <c r="EA12"/>
  <c r="DY12"/>
  <c r="DZ12" s="1"/>
  <c r="DZ13" s="1"/>
  <c r="DF28"/>
  <c r="DD28"/>
  <c r="DE28" s="1"/>
  <c r="CZ32"/>
  <c r="CX32"/>
  <c r="CY32" s="1"/>
  <c r="DX16"/>
  <c r="DV16"/>
  <c r="DC31"/>
  <c r="DA31"/>
  <c r="DB31" s="1"/>
  <c r="CW35"/>
  <c r="CU35"/>
  <c r="CV35" s="1"/>
  <c r="EA13"/>
  <c r="DY13"/>
  <c r="DI27"/>
  <c r="DG27"/>
  <c r="CY35" l="1"/>
  <c r="DC32"/>
  <c r="DA32"/>
  <c r="DB32" s="1"/>
  <c r="CZ35"/>
  <c r="CX35"/>
  <c r="DI28"/>
  <c r="DG28"/>
  <c r="CQ42"/>
  <c r="CP43"/>
  <c r="DZ16"/>
  <c r="DF31"/>
  <c r="DD31"/>
  <c r="DE31" s="1"/>
  <c r="ED12"/>
  <c r="EB12"/>
  <c r="EC12" s="1"/>
  <c r="CW38"/>
  <c r="CU38"/>
  <c r="CV38" s="1"/>
  <c r="ED13"/>
  <c r="EB13"/>
  <c r="DP20"/>
  <c r="DQ20" s="1"/>
  <c r="DR20"/>
  <c r="CT39"/>
  <c r="CR39"/>
  <c r="CS39" s="1"/>
  <c r="DJ27"/>
  <c r="EA16"/>
  <c r="DY16"/>
  <c r="DU17"/>
  <c r="DS17"/>
  <c r="DT17" s="1"/>
  <c r="DH27"/>
  <c r="DH28" s="1"/>
  <c r="DI26"/>
  <c r="DJ23"/>
  <c r="DK23" s="1"/>
  <c r="DL23"/>
  <c r="CT42" l="1"/>
  <c r="CR42"/>
  <c r="CS42" s="1"/>
  <c r="EG13"/>
  <c r="EE13"/>
  <c r="CZ38"/>
  <c r="CX38"/>
  <c r="CY38" s="1"/>
  <c r="EB16"/>
  <c r="ED16"/>
  <c r="EC13"/>
  <c r="DL28"/>
  <c r="DJ28"/>
  <c r="CW39"/>
  <c r="CU39"/>
  <c r="CV39" s="1"/>
  <c r="EG12"/>
  <c r="EE12"/>
  <c r="EF12" s="1"/>
  <c r="EF13" s="1"/>
  <c r="DO23"/>
  <c r="DM23"/>
  <c r="DN23" s="1"/>
  <c r="CP46"/>
  <c r="CQ43"/>
  <c r="DL26"/>
  <c r="DJ26"/>
  <c r="DK26" s="1"/>
  <c r="DK27" s="1"/>
  <c r="DT20"/>
  <c r="DV17"/>
  <c r="DW17" s="1"/>
  <c r="DX17"/>
  <c r="DU20"/>
  <c r="DS20"/>
  <c r="DC35"/>
  <c r="DA35"/>
  <c r="DB35" s="1"/>
  <c r="DF32"/>
  <c r="DD32"/>
  <c r="DE32" s="1"/>
  <c r="DI31"/>
  <c r="DG31"/>
  <c r="DH31" s="1"/>
  <c r="DK28" l="1"/>
  <c r="DL27"/>
  <c r="DB38"/>
  <c r="DH32"/>
  <c r="CV42"/>
  <c r="DI32"/>
  <c r="DG32"/>
  <c r="DM26"/>
  <c r="DO26"/>
  <c r="CZ39"/>
  <c r="CX39"/>
  <c r="CY39" s="1"/>
  <c r="DC38"/>
  <c r="DA38"/>
  <c r="CT43"/>
  <c r="CR43"/>
  <c r="CS43" s="1"/>
  <c r="CP47"/>
  <c r="CQ46"/>
  <c r="EH13"/>
  <c r="EJ13"/>
  <c r="EG16"/>
  <c r="EE16"/>
  <c r="EF16" s="1"/>
  <c r="CW42"/>
  <c r="CU42"/>
  <c r="DX20"/>
  <c r="DV20"/>
  <c r="DW20" s="1"/>
  <c r="DN26"/>
  <c r="EC16"/>
  <c r="DL31"/>
  <c r="DJ31"/>
  <c r="EJ12"/>
  <c r="EH12"/>
  <c r="EI12" s="1"/>
  <c r="DF35"/>
  <c r="DD35"/>
  <c r="DE35" s="1"/>
  <c r="DM28"/>
  <c r="EA17"/>
  <c r="DY17"/>
  <c r="DZ17" s="1"/>
  <c r="DR23"/>
  <c r="DP23"/>
  <c r="DQ23" s="1"/>
  <c r="CV43" l="1"/>
  <c r="CT46"/>
  <c r="CR46"/>
  <c r="CS46" s="1"/>
  <c r="DI35"/>
  <c r="DG35"/>
  <c r="EA20"/>
  <c r="DY20"/>
  <c r="DZ20" s="1"/>
  <c r="CP50"/>
  <c r="CQ47"/>
  <c r="DC39"/>
  <c r="DA39"/>
  <c r="DB39" s="1"/>
  <c r="DR26"/>
  <c r="DP26"/>
  <c r="DQ26" s="1"/>
  <c r="DF38"/>
  <c r="DD38"/>
  <c r="DE38" s="1"/>
  <c r="EM12"/>
  <c r="EK12"/>
  <c r="EL12" s="1"/>
  <c r="EL13" s="1"/>
  <c r="CW43"/>
  <c r="CU43"/>
  <c r="DH35"/>
  <c r="DS23"/>
  <c r="DT23" s="1"/>
  <c r="DU23"/>
  <c r="DO27"/>
  <c r="DM27"/>
  <c r="DN27" s="1"/>
  <c r="DN28" s="1"/>
  <c r="EI13"/>
  <c r="DO31"/>
  <c r="DM31"/>
  <c r="EJ16"/>
  <c r="EH16"/>
  <c r="DL32"/>
  <c r="DJ32"/>
  <c r="DK31"/>
  <c r="CZ42"/>
  <c r="CX42"/>
  <c r="CY42" s="1"/>
  <c r="ED17"/>
  <c r="EB17"/>
  <c r="EC17" s="1"/>
  <c r="EM13"/>
  <c r="EK13"/>
  <c r="DN31" l="1"/>
  <c r="DO28"/>
  <c r="CY43"/>
  <c r="DR27"/>
  <c r="DP27"/>
  <c r="DQ27" s="1"/>
  <c r="CT47"/>
  <c r="CR47"/>
  <c r="CS47" s="1"/>
  <c r="EL16"/>
  <c r="EP13"/>
  <c r="EN13"/>
  <c r="DI38"/>
  <c r="DG38"/>
  <c r="DH38" s="1"/>
  <c r="CQ50"/>
  <c r="CP53"/>
  <c r="EP12"/>
  <c r="EN12"/>
  <c r="EO12" s="1"/>
  <c r="EO13" s="1"/>
  <c r="DO32"/>
  <c r="DM32"/>
  <c r="DV23"/>
  <c r="DW23" s="1"/>
  <c r="DX23"/>
  <c r="ED20"/>
  <c r="EB20"/>
  <c r="EC20" s="1"/>
  <c r="DF39"/>
  <c r="DD39"/>
  <c r="DE39" s="1"/>
  <c r="EG17"/>
  <c r="EE17"/>
  <c r="EF17" s="1"/>
  <c r="DP31"/>
  <c r="DC42"/>
  <c r="DA42"/>
  <c r="DB42" s="1"/>
  <c r="DU26"/>
  <c r="DS26"/>
  <c r="DT26" s="1"/>
  <c r="CW46"/>
  <c r="CU46"/>
  <c r="CV46" s="1"/>
  <c r="EM16"/>
  <c r="EK16"/>
  <c r="DK32"/>
  <c r="DK35" s="1"/>
  <c r="EI16"/>
  <c r="CZ43"/>
  <c r="CX43"/>
  <c r="DL35"/>
  <c r="DJ35"/>
  <c r="DB43" l="1"/>
  <c r="CS50"/>
  <c r="DC43"/>
  <c r="DA43"/>
  <c r="DF42"/>
  <c r="DD42"/>
  <c r="DE42" s="1"/>
  <c r="EG20"/>
  <c r="EE20"/>
  <c r="EF20" s="1"/>
  <c r="CP57"/>
  <c r="CQ57" s="1"/>
  <c r="CQ53"/>
  <c r="DV26"/>
  <c r="DW26" s="1"/>
  <c r="DX26"/>
  <c r="EA23"/>
  <c r="DY23"/>
  <c r="DZ23" s="1"/>
  <c r="CT50"/>
  <c r="CR50"/>
  <c r="ES13"/>
  <c r="EQ13"/>
  <c r="ES12"/>
  <c r="EQ12"/>
  <c r="ER12" s="1"/>
  <c r="CW47"/>
  <c r="CU47"/>
  <c r="CV47" s="1"/>
  <c r="DL38"/>
  <c r="DJ38"/>
  <c r="DK38" s="1"/>
  <c r="DO35"/>
  <c r="DM35"/>
  <c r="CZ46"/>
  <c r="CX46"/>
  <c r="CY46" s="1"/>
  <c r="EJ17"/>
  <c r="EH17"/>
  <c r="EI17" s="1"/>
  <c r="DR32"/>
  <c r="DP32"/>
  <c r="DS27"/>
  <c r="DT27" s="1"/>
  <c r="DU27"/>
  <c r="DP28"/>
  <c r="DQ28" s="1"/>
  <c r="DQ31" s="1"/>
  <c r="DR28"/>
  <c r="DI39"/>
  <c r="DG39"/>
  <c r="DH39" s="1"/>
  <c r="EP16"/>
  <c r="EN16"/>
  <c r="EO16" s="1"/>
  <c r="DN32"/>
  <c r="DW27" l="1"/>
  <c r="DQ32"/>
  <c r="DR31"/>
  <c r="CW50"/>
  <c r="CU50"/>
  <c r="CV50" s="1"/>
  <c r="CZ47"/>
  <c r="CX47"/>
  <c r="CY47" s="1"/>
  <c r="DR35"/>
  <c r="DP35"/>
  <c r="ED23"/>
  <c r="EB23"/>
  <c r="EC23" s="1"/>
  <c r="DZ26"/>
  <c r="DN35"/>
  <c r="ER13"/>
  <c r="ER16" s="1"/>
  <c r="DI42"/>
  <c r="DG42"/>
  <c r="DH42" s="1"/>
  <c r="DV27"/>
  <c r="DX27"/>
  <c r="EJ20"/>
  <c r="EH20"/>
  <c r="EI20" s="1"/>
  <c r="EQ16"/>
  <c r="ES16"/>
  <c r="DS32"/>
  <c r="EV12"/>
  <c r="ET12"/>
  <c r="EU12" s="1"/>
  <c r="DY26"/>
  <c r="EA26"/>
  <c r="DB46"/>
  <c r="DL39"/>
  <c r="DJ39"/>
  <c r="DK39" s="1"/>
  <c r="EM17"/>
  <c r="EK17"/>
  <c r="EL17" s="1"/>
  <c r="DO38"/>
  <c r="DM38"/>
  <c r="EV13"/>
  <c r="ET13"/>
  <c r="CT53"/>
  <c r="CR53"/>
  <c r="CS53" s="1"/>
  <c r="CS57" s="1"/>
  <c r="DC46"/>
  <c r="DA46"/>
  <c r="DU28"/>
  <c r="DS28"/>
  <c r="DT28" s="1"/>
  <c r="CT57"/>
  <c r="CR57"/>
  <c r="DF43"/>
  <c r="DD43"/>
  <c r="DE43" s="1"/>
  <c r="CY50" l="1"/>
  <c r="CV53"/>
  <c r="CW53"/>
  <c r="CU53"/>
  <c r="EV16"/>
  <c r="ET16"/>
  <c r="DN38"/>
  <c r="DC47"/>
  <c r="DA47"/>
  <c r="DB47" s="1"/>
  <c r="EM20"/>
  <c r="EK20"/>
  <c r="EE23"/>
  <c r="EF23" s="1"/>
  <c r="EG23"/>
  <c r="CW57"/>
  <c r="CU57"/>
  <c r="DZ27"/>
  <c r="DR38"/>
  <c r="DP38"/>
  <c r="EL20"/>
  <c r="EW69"/>
  <c r="EX69" s="1"/>
  <c r="EW70"/>
  <c r="DS31"/>
  <c r="DT31" s="1"/>
  <c r="DT32" s="1"/>
  <c r="DU31"/>
  <c r="DI43"/>
  <c r="DG43"/>
  <c r="DH43" s="1"/>
  <c r="ED26"/>
  <c r="EB26"/>
  <c r="DW28"/>
  <c r="EC26"/>
  <c r="EU13"/>
  <c r="EU16" s="1"/>
  <c r="DF46"/>
  <c r="DD46"/>
  <c r="DE46" s="1"/>
  <c r="EP17"/>
  <c r="EN17"/>
  <c r="EO17" s="1"/>
  <c r="DU35"/>
  <c r="DS35"/>
  <c r="DQ35"/>
  <c r="DO39"/>
  <c r="DM39"/>
  <c r="CZ50"/>
  <c r="CX50"/>
  <c r="DX28"/>
  <c r="DV28"/>
  <c r="EA27"/>
  <c r="DY27"/>
  <c r="DL42"/>
  <c r="DJ42"/>
  <c r="DK42" s="1"/>
  <c r="DT35" l="1"/>
  <c r="DU32"/>
  <c r="DW31"/>
  <c r="CZ53"/>
  <c r="CX53"/>
  <c r="DV35"/>
  <c r="DF47"/>
  <c r="DD47"/>
  <c r="DE47" s="1"/>
  <c r="DY28"/>
  <c r="DZ28" s="1"/>
  <c r="EA28"/>
  <c r="EG26"/>
  <c r="EE26"/>
  <c r="CZ57"/>
  <c r="CX57"/>
  <c r="DN39"/>
  <c r="ED27"/>
  <c r="EB27"/>
  <c r="EC27" s="1"/>
  <c r="ES17"/>
  <c r="EQ17"/>
  <c r="ER17" s="1"/>
  <c r="EX70"/>
  <c r="EZ69"/>
  <c r="EX12" s="1"/>
  <c r="EY69"/>
  <c r="EJ23"/>
  <c r="EH23"/>
  <c r="EI23" s="1"/>
  <c r="DC50"/>
  <c r="DA50"/>
  <c r="DB50" s="1"/>
  <c r="DL43"/>
  <c r="DJ43"/>
  <c r="DK43" s="1"/>
  <c r="EW71"/>
  <c r="EF26"/>
  <c r="CV57"/>
  <c r="DR39"/>
  <c r="DP39"/>
  <c r="EP20"/>
  <c r="EN20"/>
  <c r="EO20" s="1"/>
  <c r="DI46"/>
  <c r="DG46"/>
  <c r="DH46" s="1"/>
  <c r="DV31"/>
  <c r="DX31"/>
  <c r="DO42"/>
  <c r="DM42"/>
  <c r="CY53"/>
  <c r="DQ38"/>
  <c r="DU38"/>
  <c r="DS38"/>
  <c r="DZ31" l="1"/>
  <c r="CI12"/>
  <c r="CJ12"/>
  <c r="CK12"/>
  <c r="EE27"/>
  <c r="EG27"/>
  <c r="DO43"/>
  <c r="DM43"/>
  <c r="DC57"/>
  <c r="DA57"/>
  <c r="DR42"/>
  <c r="DP42"/>
  <c r="ED28"/>
  <c r="EB28"/>
  <c r="EC28" s="1"/>
  <c r="DT38"/>
  <c r="DQ39"/>
  <c r="DQ42" s="1"/>
  <c r="EF27"/>
  <c r="EJ26"/>
  <c r="EH26"/>
  <c r="DX38"/>
  <c r="DV38"/>
  <c r="EX71"/>
  <c r="EY70"/>
  <c r="EZ70"/>
  <c r="EX13" s="1"/>
  <c r="DX32"/>
  <c r="DV32"/>
  <c r="DW32" s="1"/>
  <c r="DW35" s="1"/>
  <c r="DU39"/>
  <c r="DS39"/>
  <c r="EA31"/>
  <c r="DY31"/>
  <c r="DF50"/>
  <c r="DD50"/>
  <c r="DE50" s="1"/>
  <c r="CY57"/>
  <c r="EI26"/>
  <c r="EV17"/>
  <c r="ET17"/>
  <c r="EU17" s="1"/>
  <c r="DC53"/>
  <c r="DA53"/>
  <c r="DB53" s="1"/>
  <c r="DB57" s="1"/>
  <c r="ES20"/>
  <c r="EQ20"/>
  <c r="ER20" s="1"/>
  <c r="DN42"/>
  <c r="DN43" s="1"/>
  <c r="DL46"/>
  <c r="DJ46"/>
  <c r="DK46" s="1"/>
  <c r="EM23"/>
  <c r="EK23"/>
  <c r="EL23" s="1"/>
  <c r="DI47"/>
  <c r="DG47"/>
  <c r="DH47" s="1"/>
  <c r="DW38" l="1"/>
  <c r="DX35"/>
  <c r="DZ32"/>
  <c r="DL47"/>
  <c r="DJ47"/>
  <c r="DK47" s="1"/>
  <c r="EY71"/>
  <c r="EZ71"/>
  <c r="EX16" s="1"/>
  <c r="DT39"/>
  <c r="DR43"/>
  <c r="DP43"/>
  <c r="DQ43" s="1"/>
  <c r="EV20"/>
  <c r="ET20"/>
  <c r="DD53"/>
  <c r="DE53" s="1"/>
  <c r="DE57" s="1"/>
  <c r="DF53"/>
  <c r="ED31"/>
  <c r="EB31"/>
  <c r="EC31" s="1"/>
  <c r="DI50"/>
  <c r="DG50"/>
  <c r="DH50" s="1"/>
  <c r="EU20"/>
  <c r="DY38"/>
  <c r="EG28"/>
  <c r="EE28"/>
  <c r="EF28" s="1"/>
  <c r="EH27"/>
  <c r="EJ27"/>
  <c r="CI13"/>
  <c r="CK13"/>
  <c r="CJ13"/>
  <c r="DF57"/>
  <c r="DD57"/>
  <c r="EP23"/>
  <c r="EN23"/>
  <c r="EO23" s="1"/>
  <c r="EW72"/>
  <c r="EX72" s="1"/>
  <c r="EW73"/>
  <c r="DX39"/>
  <c r="DV39"/>
  <c r="DO46"/>
  <c r="DM46"/>
  <c r="EI27"/>
  <c r="EK26"/>
  <c r="EL26" s="1"/>
  <c r="EM26"/>
  <c r="DU42"/>
  <c r="DS42"/>
  <c r="DN46"/>
  <c r="EA32"/>
  <c r="DY32"/>
  <c r="EX73" l="1"/>
  <c r="EY72"/>
  <c r="EZ72"/>
  <c r="EX17" s="1"/>
  <c r="EJ28"/>
  <c r="EH28"/>
  <c r="EG31"/>
  <c r="EE31"/>
  <c r="EF31" s="1"/>
  <c r="DU43"/>
  <c r="DS43"/>
  <c r="EA39"/>
  <c r="DY39"/>
  <c r="DI57"/>
  <c r="DG57"/>
  <c r="DI53"/>
  <c r="DG53"/>
  <c r="DH53" s="1"/>
  <c r="DH57" s="1"/>
  <c r="DT42"/>
  <c r="DT43" s="1"/>
  <c r="DR46"/>
  <c r="DP46"/>
  <c r="DQ46" s="1"/>
  <c r="CJ16"/>
  <c r="CI16"/>
  <c r="CK16"/>
  <c r="EA35"/>
  <c r="DY35"/>
  <c r="DZ35" s="1"/>
  <c r="DZ38" s="1"/>
  <c r="ED32"/>
  <c r="EB32"/>
  <c r="EC32" s="1"/>
  <c r="DX42"/>
  <c r="DV42"/>
  <c r="DW39"/>
  <c r="DW42" s="1"/>
  <c r="DN47"/>
  <c r="EP26"/>
  <c r="EN26"/>
  <c r="EI28"/>
  <c r="EO26"/>
  <c r="EK27"/>
  <c r="EL27" s="1"/>
  <c r="EM27"/>
  <c r="DL50"/>
  <c r="DJ50"/>
  <c r="DK50" s="1"/>
  <c r="ES23"/>
  <c r="EQ23"/>
  <c r="ER23" s="1"/>
  <c r="DO47"/>
  <c r="DM47"/>
  <c r="DQ47" l="1"/>
  <c r="DZ39"/>
  <c r="EA38"/>
  <c r="DX43"/>
  <c r="DV43"/>
  <c r="DW43"/>
  <c r="ED35"/>
  <c r="EB35"/>
  <c r="EC35" s="1"/>
  <c r="EZ73"/>
  <c r="EX20" s="1"/>
  <c r="EY73"/>
  <c r="DO50"/>
  <c r="DM50"/>
  <c r="DL53"/>
  <c r="DJ53"/>
  <c r="DK53" s="1"/>
  <c r="DK57" s="1"/>
  <c r="EH31"/>
  <c r="EJ31"/>
  <c r="DN50"/>
  <c r="DL57"/>
  <c r="DJ57"/>
  <c r="EM28"/>
  <c r="EK28"/>
  <c r="EL28" s="1"/>
  <c r="EP27"/>
  <c r="EN27"/>
  <c r="EO27" s="1"/>
  <c r="DR47"/>
  <c r="DP47"/>
  <c r="EI31"/>
  <c r="EA42"/>
  <c r="DY42"/>
  <c r="EV23"/>
  <c r="ET23"/>
  <c r="EU23" s="1"/>
  <c r="EB39"/>
  <c r="ES26"/>
  <c r="EQ26"/>
  <c r="ER26" s="1"/>
  <c r="EG32"/>
  <c r="EE32"/>
  <c r="EF32" s="1"/>
  <c r="DU46"/>
  <c r="DS46"/>
  <c r="DT46" s="1"/>
  <c r="CK20" l="1"/>
  <c r="CI20"/>
  <c r="CJ20"/>
  <c r="EW74"/>
  <c r="EX74" s="1"/>
  <c r="EM31"/>
  <c r="EK31"/>
  <c r="EL31" s="1"/>
  <c r="DZ42"/>
  <c r="DX46"/>
  <c r="DV46"/>
  <c r="DW46" s="1"/>
  <c r="ES27"/>
  <c r="EQ27"/>
  <c r="ER27" s="1"/>
  <c r="EB38"/>
  <c r="EC38" s="1"/>
  <c r="EC39" s="1"/>
  <c r="ED38"/>
  <c r="EJ32"/>
  <c r="EH32"/>
  <c r="EI32" s="1"/>
  <c r="EE35"/>
  <c r="EF35" s="1"/>
  <c r="EG35"/>
  <c r="EP28"/>
  <c r="EN28"/>
  <c r="EO28" s="1"/>
  <c r="EV26"/>
  <c r="ET26"/>
  <c r="EU26"/>
  <c r="DO53"/>
  <c r="DM53"/>
  <c r="DN53" s="1"/>
  <c r="DN57" s="1"/>
  <c r="DO57"/>
  <c r="DM57"/>
  <c r="DR50"/>
  <c r="DP50"/>
  <c r="DQ50" s="1"/>
  <c r="EA43"/>
  <c r="DY43"/>
  <c r="DU47"/>
  <c r="DS47"/>
  <c r="DT47" s="1"/>
  <c r="ED42"/>
  <c r="EB42"/>
  <c r="EC42" l="1"/>
  <c r="ED39"/>
  <c r="DQ53"/>
  <c r="DQ57" s="1"/>
  <c r="ER28"/>
  <c r="DR53"/>
  <c r="DP53"/>
  <c r="EA46"/>
  <c r="DY46"/>
  <c r="EK32"/>
  <c r="EL32" s="1"/>
  <c r="EM32"/>
  <c r="EW75"/>
  <c r="EX75" s="1"/>
  <c r="ED43"/>
  <c r="EB43"/>
  <c r="EE38"/>
  <c r="EF38" s="1"/>
  <c r="EG38"/>
  <c r="DZ43"/>
  <c r="DX47"/>
  <c r="DV47"/>
  <c r="DW47" s="1"/>
  <c r="DU50"/>
  <c r="DS50"/>
  <c r="DT50" s="1"/>
  <c r="EZ74"/>
  <c r="EX23" s="1"/>
  <c r="EY74"/>
  <c r="EP31"/>
  <c r="EN31"/>
  <c r="EO31" s="1"/>
  <c r="DR57"/>
  <c r="DP57"/>
  <c r="EE42"/>
  <c r="ES28"/>
  <c r="EQ28"/>
  <c r="EJ35"/>
  <c r="EH35"/>
  <c r="EI35" s="1"/>
  <c r="EV27"/>
  <c r="ET27"/>
  <c r="EU27" s="1"/>
  <c r="EZ75" l="1"/>
  <c r="EX26" s="1"/>
  <c r="EY75"/>
  <c r="DW50"/>
  <c r="EV28"/>
  <c r="ET28"/>
  <c r="EU28" s="1"/>
  <c r="ED46"/>
  <c r="EB46"/>
  <c r="ES31"/>
  <c r="EQ31"/>
  <c r="ER31" s="1"/>
  <c r="EG43"/>
  <c r="EE43"/>
  <c r="EE39"/>
  <c r="EF39" s="1"/>
  <c r="EF42" s="1"/>
  <c r="EG39"/>
  <c r="CI23"/>
  <c r="CJ23"/>
  <c r="CK23"/>
  <c r="EA47"/>
  <c r="DY47"/>
  <c r="DU53"/>
  <c r="DS53"/>
  <c r="DT53" s="1"/>
  <c r="DT57" s="1"/>
  <c r="EC43"/>
  <c r="DX50"/>
  <c r="DV50"/>
  <c r="EW76"/>
  <c r="EX76" s="1"/>
  <c r="EK35"/>
  <c r="EL35" s="1"/>
  <c r="EM35"/>
  <c r="DU57"/>
  <c r="DS57"/>
  <c r="DZ46"/>
  <c r="DZ47" s="1"/>
  <c r="EP32"/>
  <c r="EN32"/>
  <c r="EO32" s="1"/>
  <c r="EJ38"/>
  <c r="EH38"/>
  <c r="EI38" s="1"/>
  <c r="EZ76" l="1"/>
  <c r="EX27" s="1"/>
  <c r="EY76"/>
  <c r="EF43"/>
  <c r="EG42"/>
  <c r="EU31"/>
  <c r="EI39"/>
  <c r="EV31"/>
  <c r="ET31"/>
  <c r="CI26"/>
  <c r="CJ26"/>
  <c r="CK26"/>
  <c r="EA50"/>
  <c r="DY50"/>
  <c r="EC46"/>
  <c r="EG46"/>
  <c r="EE46"/>
  <c r="DX57"/>
  <c r="DV57"/>
  <c r="EK38"/>
  <c r="EL38" s="1"/>
  <c r="EM38"/>
  <c r="EH39"/>
  <c r="EJ39"/>
  <c r="DX53"/>
  <c r="DV53"/>
  <c r="DW53" s="1"/>
  <c r="DW57" s="1"/>
  <c r="EP35"/>
  <c r="EN35"/>
  <c r="EO35" s="1"/>
  <c r="ES32"/>
  <c r="EQ32"/>
  <c r="ER32" s="1"/>
  <c r="DZ50"/>
  <c r="ED47"/>
  <c r="EB47"/>
  <c r="EH43"/>
  <c r="EG47" l="1"/>
  <c r="EE47"/>
  <c r="EF46"/>
  <c r="EA57"/>
  <c r="DY57"/>
  <c r="EJ42"/>
  <c r="EH42"/>
  <c r="EI42" s="1"/>
  <c r="EI43" s="1"/>
  <c r="EA53"/>
  <c r="DY53"/>
  <c r="DZ53" s="1"/>
  <c r="DZ57" s="1"/>
  <c r="EJ46"/>
  <c r="EH46"/>
  <c r="EQ35"/>
  <c r="ER35" s="1"/>
  <c r="ES35"/>
  <c r="CJ27"/>
  <c r="CI27"/>
  <c r="CK27"/>
  <c r="EM39"/>
  <c r="EK39"/>
  <c r="EL39" s="1"/>
  <c r="EC47"/>
  <c r="EV32"/>
  <c r="ET32"/>
  <c r="EU32" s="1"/>
  <c r="EP38"/>
  <c r="EN38"/>
  <c r="EO38" s="1"/>
  <c r="ED50"/>
  <c r="EB50"/>
  <c r="EI46" l="1"/>
  <c r="EJ43"/>
  <c r="ER38"/>
  <c r="EU35"/>
  <c r="EL42"/>
  <c r="EG50"/>
  <c r="EE50"/>
  <c r="EP39"/>
  <c r="EN39"/>
  <c r="EO39" s="1"/>
  <c r="EK46"/>
  <c r="EF47"/>
  <c r="EF50" s="1"/>
  <c r="EJ47"/>
  <c r="EH47"/>
  <c r="ES38"/>
  <c r="EQ38"/>
  <c r="EV35"/>
  <c r="ET35"/>
  <c r="ED53"/>
  <c r="EB53"/>
  <c r="EK42"/>
  <c r="EM42"/>
  <c r="EC50"/>
  <c r="ED57"/>
  <c r="EB57"/>
  <c r="EP42" l="1"/>
  <c r="EN42"/>
  <c r="EO42" s="1"/>
  <c r="EV38"/>
  <c r="ET38"/>
  <c r="EU38" s="1"/>
  <c r="EL43"/>
  <c r="EL46" s="1"/>
  <c r="EJ50"/>
  <c r="EH50"/>
  <c r="EM47"/>
  <c r="EK47"/>
  <c r="EG53"/>
  <c r="EE53"/>
  <c r="EF53" s="1"/>
  <c r="EF57" s="1"/>
  <c r="EM43"/>
  <c r="EK43"/>
  <c r="EI47"/>
  <c r="EI50" s="1"/>
  <c r="EG57"/>
  <c r="EE57"/>
  <c r="EC53"/>
  <c r="EC57" s="1"/>
  <c r="ES39"/>
  <c r="EQ39"/>
  <c r="ER39" s="1"/>
  <c r="EP43" l="1"/>
  <c r="EN43"/>
  <c r="EO43" s="1"/>
  <c r="EL47"/>
  <c r="EL50" s="1"/>
  <c r="EM46"/>
  <c r="EJ53"/>
  <c r="EH53"/>
  <c r="EV39"/>
  <c r="ET39"/>
  <c r="EU39" s="1"/>
  <c r="EI53"/>
  <c r="ES42"/>
  <c r="EQ42"/>
  <c r="ER42" s="1"/>
  <c r="EN47"/>
  <c r="EJ57"/>
  <c r="EH57"/>
  <c r="EM50"/>
  <c r="EK50"/>
  <c r="EP46" l="1"/>
  <c r="EN46"/>
  <c r="EO46" s="1"/>
  <c r="EO47" s="1"/>
  <c r="EI57"/>
  <c r="EL53"/>
  <c r="EP50"/>
  <c r="EN50"/>
  <c r="ES43"/>
  <c r="EQ43"/>
  <c r="ER43" s="1"/>
  <c r="EV42"/>
  <c r="ET42"/>
  <c r="EU42" s="1"/>
  <c r="EM57"/>
  <c r="EK57"/>
  <c r="EM53"/>
  <c r="EK53"/>
  <c r="EO50" l="1"/>
  <c r="EP47"/>
  <c r="EL57"/>
  <c r="EP57"/>
  <c r="EN57"/>
  <c r="ES46"/>
  <c r="EQ46"/>
  <c r="ER46" s="1"/>
  <c r="EQ50"/>
  <c r="EV43"/>
  <c r="ET43"/>
  <c r="EU43" s="1"/>
  <c r="EP53"/>
  <c r="EN53"/>
  <c r="EV46" l="1"/>
  <c r="ET46"/>
  <c r="EU46" s="1"/>
  <c r="ES47"/>
  <c r="EQ47"/>
  <c r="ER47" s="1"/>
  <c r="ER50" s="1"/>
  <c r="ES57"/>
  <c r="EQ57"/>
  <c r="EO53"/>
  <c r="EO57" s="1"/>
  <c r="ES53"/>
  <c r="EQ53"/>
  <c r="ER53" l="1"/>
  <c r="ER57" s="1"/>
  <c r="ES50"/>
  <c r="EV47"/>
  <c r="ET47"/>
  <c r="EU47" s="1"/>
  <c r="ET53"/>
  <c r="EV57"/>
  <c r="ET57"/>
  <c r="EV50" l="1"/>
  <c r="ET50"/>
  <c r="EU50" s="1"/>
  <c r="EU53" s="1"/>
  <c r="EW86"/>
  <c r="EW78"/>
  <c r="EW79"/>
  <c r="EW83"/>
  <c r="EW81"/>
  <c r="EW82"/>
  <c r="EW87"/>
  <c r="EW77"/>
  <c r="EX77" s="1"/>
  <c r="EW85"/>
  <c r="EW80"/>
  <c r="EW84"/>
  <c r="EU57" l="1"/>
  <c r="EV53"/>
  <c r="EX78"/>
  <c r="EZ77"/>
  <c r="EX28" s="1"/>
  <c r="EY77"/>
  <c r="CI28" l="1"/>
  <c r="CK28"/>
  <c r="CJ28"/>
  <c r="EX79"/>
  <c r="EZ78"/>
  <c r="EX31" s="1"/>
  <c r="EY78"/>
  <c r="EW89"/>
  <c r="EW88"/>
  <c r="CI31" l="1"/>
  <c r="CK31"/>
  <c r="CJ31"/>
  <c r="EX80"/>
  <c r="EZ79"/>
  <c r="EX32" s="1"/>
  <c r="EY79"/>
  <c r="CK32" l="1"/>
  <c r="CI32"/>
  <c r="CJ32"/>
  <c r="EX81"/>
  <c r="EZ80"/>
  <c r="EX35" s="1"/>
  <c r="EY80"/>
  <c r="CI35" l="1"/>
  <c r="CK35"/>
  <c r="CJ35"/>
  <c r="EX82"/>
  <c r="EZ81"/>
  <c r="EX38" s="1"/>
  <c r="EY81"/>
  <c r="CK38" l="1"/>
  <c r="CI38"/>
  <c r="CJ38"/>
  <c r="EX83"/>
  <c r="EZ82"/>
  <c r="EX39" s="1"/>
  <c r="EY82"/>
  <c r="CJ39" l="1"/>
  <c r="CK39"/>
  <c r="CI39"/>
  <c r="EX84"/>
  <c r="EZ83"/>
  <c r="EX42" s="1"/>
  <c r="EY83"/>
  <c r="CI42" l="1"/>
  <c r="CJ42"/>
  <c r="CK42"/>
  <c r="EX85"/>
  <c r="EZ84"/>
  <c r="EX43" s="1"/>
  <c r="EY84"/>
  <c r="CI43" l="1"/>
  <c r="CK43"/>
  <c r="CJ43"/>
  <c r="EY85"/>
  <c r="EZ85"/>
  <c r="EX46" s="1"/>
  <c r="EX86"/>
  <c r="EX87" l="1"/>
  <c r="EY86"/>
  <c r="EZ86"/>
  <c r="EX47" s="1"/>
  <c r="CI47" l="1"/>
  <c r="CK47"/>
  <c r="CJ47"/>
  <c r="EX88"/>
  <c r="EY87"/>
  <c r="EZ87"/>
  <c r="EX50" s="1"/>
  <c r="EX89" l="1"/>
  <c r="EZ88"/>
  <c r="EX53" s="1"/>
  <c r="EY88"/>
  <c r="CI50"/>
  <c r="CK50"/>
  <c r="CJ50"/>
  <c r="CK53" l="1"/>
  <c r="CK60" s="1"/>
  <c r="CI53"/>
  <c r="CI60" s="1"/>
  <c r="CJ53"/>
  <c r="CJ60" s="1"/>
  <c r="EY89"/>
  <c r="EZ89"/>
  <c r="EX57" s="1"/>
</calcChain>
</file>

<file path=xl/sharedStrings.xml><?xml version="1.0" encoding="utf-8"?>
<sst xmlns="http://schemas.openxmlformats.org/spreadsheetml/2006/main" count="1493" uniqueCount="336">
  <si>
    <t>PARIS</t>
  </si>
  <si>
    <t>93</t>
  </si>
  <si>
    <t>95</t>
  </si>
  <si>
    <t>92</t>
  </si>
  <si>
    <t>83</t>
  </si>
  <si>
    <t>84</t>
  </si>
  <si>
    <t>85</t>
  </si>
  <si>
    <t>82</t>
  </si>
  <si>
    <t>75</t>
  </si>
  <si>
    <t>94</t>
  </si>
  <si>
    <t>91</t>
  </si>
  <si>
    <t>74</t>
  </si>
  <si>
    <t>63</t>
  </si>
  <si>
    <t>73</t>
  </si>
  <si>
    <t>42</t>
  </si>
  <si>
    <t>31</t>
  </si>
  <si>
    <t>14</t>
  </si>
  <si>
    <t>12</t>
  </si>
  <si>
    <t>15</t>
  </si>
  <si>
    <t>21</t>
  </si>
  <si>
    <t>45</t>
  </si>
  <si>
    <t>41</t>
  </si>
  <si>
    <t>22</t>
  </si>
  <si>
    <t>11</t>
  </si>
  <si>
    <t>51</t>
  </si>
  <si>
    <t>13</t>
  </si>
  <si>
    <t>33</t>
  </si>
  <si>
    <t>54</t>
  </si>
  <si>
    <t>34</t>
  </si>
  <si>
    <t>81</t>
  </si>
  <si>
    <t>44</t>
  </si>
  <si>
    <t>64</t>
  </si>
  <si>
    <t>35</t>
  </si>
  <si>
    <t>24</t>
  </si>
  <si>
    <t>71</t>
  </si>
  <si>
    <t>61</t>
  </si>
  <si>
    <t>65</t>
  </si>
  <si>
    <t>25</t>
  </si>
  <si>
    <t>52</t>
  </si>
  <si>
    <t>23</t>
  </si>
  <si>
    <t>72</t>
  </si>
  <si>
    <t>62</t>
  </si>
  <si>
    <t>Reconditionnement</t>
  </si>
  <si>
    <t>Lignes</t>
  </si>
  <si>
    <t>Total</t>
  </si>
  <si>
    <t>Finales</t>
  </si>
  <si>
    <t>Eliminés</t>
  </si>
  <si>
    <t>Perdant</t>
  </si>
  <si>
    <t>Vainqueur</t>
  </si>
  <si>
    <t>RATIO</t>
  </si>
  <si>
    <t>Nbre Equipes Nbre Entier</t>
  </si>
  <si>
    <t>Reste</t>
  </si>
  <si>
    <t>Total Qualifiées</t>
  </si>
  <si>
    <t>Evolution engagées</t>
  </si>
  <si>
    <t>Nombre de qualifiées pour la finale</t>
  </si>
  <si>
    <t>h</t>
  </si>
  <si>
    <t>KM</t>
  </si>
  <si>
    <t>Valeur calcul ratio</t>
  </si>
  <si>
    <t>8 Vainqueurs</t>
  </si>
  <si>
    <t>8 Perdants</t>
  </si>
  <si>
    <t>4 Vainqueurs</t>
  </si>
  <si>
    <t>4 Perdants</t>
  </si>
  <si>
    <t>2 Perdants</t>
  </si>
  <si>
    <t>2 Vainqueurs</t>
  </si>
  <si>
    <t>Poule</t>
  </si>
  <si>
    <t>N° joueur</t>
  </si>
  <si>
    <t>GR A</t>
  </si>
  <si>
    <t>1/16</t>
  </si>
  <si>
    <t>GR B</t>
  </si>
  <si>
    <t>32</t>
  </si>
  <si>
    <t>43</t>
  </si>
  <si>
    <t>53</t>
  </si>
  <si>
    <t>55</t>
  </si>
  <si>
    <t>101</t>
  </si>
  <si>
    <t>102</t>
  </si>
  <si>
    <t>103</t>
  </si>
  <si>
    <t>104</t>
  </si>
  <si>
    <t>105</t>
  </si>
  <si>
    <t>111</t>
  </si>
  <si>
    <t>112</t>
  </si>
  <si>
    <t>113</t>
  </si>
  <si>
    <t>114</t>
  </si>
  <si>
    <t>115</t>
  </si>
  <si>
    <t>121</t>
  </si>
  <si>
    <t>122</t>
  </si>
  <si>
    <t>123</t>
  </si>
  <si>
    <t>124</t>
  </si>
  <si>
    <t>125</t>
  </si>
  <si>
    <t>131</t>
  </si>
  <si>
    <t>132</t>
  </si>
  <si>
    <t>133</t>
  </si>
  <si>
    <t>134</t>
  </si>
  <si>
    <t>135</t>
  </si>
  <si>
    <t>141</t>
  </si>
  <si>
    <t>142</t>
  </si>
  <si>
    <t>143</t>
  </si>
  <si>
    <t>144</t>
  </si>
  <si>
    <t>145</t>
  </si>
  <si>
    <t>151</t>
  </si>
  <si>
    <t>152</t>
  </si>
  <si>
    <t>153</t>
  </si>
  <si>
    <t>154</t>
  </si>
  <si>
    <t>155</t>
  </si>
  <si>
    <t>161</t>
  </si>
  <si>
    <t>162</t>
  </si>
  <si>
    <t>163</t>
  </si>
  <si>
    <t>164</t>
  </si>
  <si>
    <t>165</t>
  </si>
  <si>
    <t>171</t>
  </si>
  <si>
    <t>172</t>
  </si>
  <si>
    <t>173</t>
  </si>
  <si>
    <t>174</t>
  </si>
  <si>
    <t>175</t>
  </si>
  <si>
    <t>181</t>
  </si>
  <si>
    <t>182</t>
  </si>
  <si>
    <t>183</t>
  </si>
  <si>
    <t>184</t>
  </si>
  <si>
    <t>185</t>
  </si>
  <si>
    <t>191</t>
  </si>
  <si>
    <t>192</t>
  </si>
  <si>
    <t>193</t>
  </si>
  <si>
    <t>194</t>
  </si>
  <si>
    <t>195</t>
  </si>
  <si>
    <t>201</t>
  </si>
  <si>
    <t>202</t>
  </si>
  <si>
    <t>203</t>
  </si>
  <si>
    <t>204</t>
  </si>
  <si>
    <t>205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</si>
  <si>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</si>
  <si>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</si>
  <si>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</si>
  <si>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</si>
  <si>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</si>
  <si>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</si>
  <si>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</si>
  <si>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</si>
  <si>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</si>
  <si>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</si>
  <si>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231</t>
  </si>
  <si>
    <t>232</t>
  </si>
  <si>
    <t>233</t>
  </si>
  <si>
    <t>234</t>
  </si>
  <si>
    <t>235</t>
  </si>
  <si>
    <t>241</t>
  </si>
  <si>
    <t>242</t>
  </si>
  <si>
    <t>243</t>
  </si>
  <si>
    <t>244</t>
  </si>
  <si>
    <t>245</t>
  </si>
  <si>
    <t>251</t>
  </si>
  <si>
    <t>252</t>
  </si>
  <si>
    <t>253</t>
  </si>
  <si>
    <t>254</t>
  </si>
  <si>
    <t>255</t>
  </si>
  <si>
    <t>261</t>
  </si>
  <si>
    <t>262</t>
  </si>
  <si>
    <t>263</t>
  </si>
  <si>
    <t>264</t>
  </si>
  <si>
    <t>265</t>
  </si>
  <si>
    <t>271</t>
  </si>
  <si>
    <t>272</t>
  </si>
  <si>
    <t>273</t>
  </si>
  <si>
    <t>274</t>
  </si>
  <si>
    <t>275</t>
  </si>
  <si>
    <t>281</t>
  </si>
  <si>
    <t>282</t>
  </si>
  <si>
    <t>283</t>
  </si>
  <si>
    <t>284</t>
  </si>
  <si>
    <t>285</t>
  </si>
  <si>
    <t>291</t>
  </si>
  <si>
    <t>292</t>
  </si>
  <si>
    <t>293</t>
  </si>
  <si>
    <t>294</t>
  </si>
  <si>
    <t>295</t>
  </si>
  <si>
    <t>301</t>
  </si>
  <si>
    <t>302</t>
  </si>
  <si>
    <t>303</t>
  </si>
  <si>
    <t>304</t>
  </si>
  <si>
    <t>305</t>
  </si>
  <si>
    <t>311</t>
  </si>
  <si>
    <t>312</t>
  </si>
  <si>
    <t>313</t>
  </si>
  <si>
    <t>314</t>
  </si>
  <si>
    <t>315</t>
  </si>
  <si>
    <t>321</t>
  </si>
  <si>
    <t>322</t>
  </si>
  <si>
    <t>323</t>
  </si>
  <si>
    <t>324</t>
  </si>
  <si>
    <t>325</t>
  </si>
  <si>
    <t>Repêchage CCSE</t>
  </si>
  <si>
    <t>Coupe 1/8</t>
  </si>
  <si>
    <t>CCSE 1/8</t>
  </si>
  <si>
    <t>Quart de finale</t>
  </si>
  <si>
    <t>Demi finales</t>
  </si>
  <si>
    <t>CHAMPIONNAT  de  FRANCE  SPORT  ENTREPRISE</t>
  </si>
  <si>
    <t>COUPE  de  FRANCE  Bernard FOURET</t>
  </si>
  <si>
    <t>SAISON 2017 - 2018</t>
  </si>
  <si>
    <t xml:space="preserve">Quota d'équipes qualifiées par Région et District pour la </t>
  </si>
  <si>
    <t>Finale Nationale   à    MOUSSY  LE  NEUF</t>
  </si>
  <si>
    <t>30  JUIN et  01  JUILLET  2018</t>
  </si>
  <si>
    <t>Départage</t>
  </si>
  <si>
    <t>Clast</t>
  </si>
  <si>
    <t xml:space="preserve">  REGION</t>
  </si>
  <si>
    <t>Nb Equipes Engagées</t>
  </si>
  <si>
    <t>Engagées saison passée</t>
  </si>
  <si>
    <t>Rang du reste et évolution</t>
  </si>
  <si>
    <t>Nbre Equipes Rang</t>
  </si>
  <si>
    <t>Ville</t>
  </si>
  <si>
    <t>Distance</t>
  </si>
  <si>
    <t>Temps</t>
  </si>
  <si>
    <t>Poule
A</t>
  </si>
  <si>
    <t>Poule
B</t>
  </si>
  <si>
    <t>Poule
C</t>
  </si>
  <si>
    <t>Rang réel distance
1 plus loin
21 plus près</t>
  </si>
  <si>
    <t>place</t>
  </si>
  <si>
    <t>niveau</t>
  </si>
  <si>
    <t>Rang  distance
1 plus loin
21 plus près</t>
  </si>
  <si>
    <t>Nombre
équipes</t>
  </si>
  <si>
    <t xml:space="preserve">District  </t>
  </si>
  <si>
    <t xml:space="preserve">  AUVERGNE - RHONES ALPES</t>
  </si>
  <si>
    <t xml:space="preserve">District  EST  -  Rhône - Alpes  </t>
  </si>
  <si>
    <t>( Hervé MENETRIER )</t>
  </si>
  <si>
    <t>LYON</t>
  </si>
  <si>
    <t xml:space="preserve">District  OUEST  -  Auvergne  </t>
  </si>
  <si>
    <t>( Josiane VIDEAU-PERRIERE )</t>
  </si>
  <si>
    <t>CLERMONT-FERRAND</t>
  </si>
  <si>
    <t xml:space="preserve">  BOURGOGNE - FRANCHE COMTE</t>
  </si>
  <si>
    <t xml:space="preserve">District  EST  -  Franche - Comté ( 5 équipes ) </t>
  </si>
  <si>
    <t>( Chantale BUCHIN )</t>
  </si>
  <si>
    <t>BESANCON</t>
  </si>
  <si>
    <t xml:space="preserve">District  OUEST  -  Bourgogne  ( 1 équipe ) </t>
  </si>
  <si>
    <t>( Michel PETETIN )</t>
  </si>
  <si>
    <t>DIJON</t>
  </si>
  <si>
    <t xml:space="preserve">  BRETAGNE</t>
  </si>
  <si>
    <t xml:space="preserve">Région  Bretagne  </t>
  </si>
  <si>
    <t>( Bruno HUET )</t>
  </si>
  <si>
    <t>RENNES</t>
  </si>
  <si>
    <t xml:space="preserve">  CENTRE - VAL de LOIRE</t>
  </si>
  <si>
    <t xml:space="preserve">Région  Centre - Val de Loire  </t>
  </si>
  <si>
    <t>( Claudine MALARD )</t>
  </si>
  <si>
    <t>ORLEANS</t>
  </si>
  <si>
    <t xml:space="preserve">  GRAND EST</t>
  </si>
  <si>
    <t xml:space="preserve">District  CENTRE  -  Lorraine  </t>
  </si>
  <si>
    <t>( C.S.R. Lorraine )</t>
  </si>
  <si>
    <t>METZ</t>
  </si>
  <si>
    <t xml:space="preserve">District  EST  - Alsace  </t>
  </si>
  <si>
    <t>( Michel MIESCH )</t>
  </si>
  <si>
    <t>STRASBOURG</t>
  </si>
  <si>
    <t xml:space="preserve">District  OUEST  - Champagne Ardennes  </t>
  </si>
  <si>
    <t>( Alain BESCHU )</t>
  </si>
  <si>
    <t>CHALONS en CHAMPAGNE</t>
  </si>
  <si>
    <t xml:space="preserve">  HAUTS de FRANCE </t>
  </si>
  <si>
    <t xml:space="preserve">District  NORD  -  Nord  Pas de Calais  </t>
  </si>
  <si>
    <t>( Jean-Pierre CARLIER )</t>
  </si>
  <si>
    <t>LILLE</t>
  </si>
  <si>
    <t xml:space="preserve">District  SUD  -  Picardie  </t>
  </si>
  <si>
    <t>( David SALLE )</t>
  </si>
  <si>
    <t>AMIENS</t>
  </si>
  <si>
    <t xml:space="preserve">  ÎLE de FRANCE </t>
  </si>
  <si>
    <t xml:space="preserve">Région  Île de France  </t>
  </si>
  <si>
    <t>( Jean-Fred MARTIN )</t>
  </si>
  <si>
    <t xml:space="preserve">  NORMANDIE</t>
  </si>
  <si>
    <t xml:space="preserve">District  NORD  -  Haute Normandie  </t>
  </si>
  <si>
    <t>( Philippe ROBERT )</t>
  </si>
  <si>
    <t>ROUEN</t>
  </si>
  <si>
    <t xml:space="preserve">District  SUD  -  Basse Normandie  </t>
  </si>
  <si>
    <t>( Martial AUMONT )</t>
  </si>
  <si>
    <t>CAEN</t>
  </si>
  <si>
    <t xml:space="preserve">  NOUVELLE AQUITAINE</t>
  </si>
  <si>
    <t xml:space="preserve">District  NORD  -  Poitoux Charentes Limousin  </t>
  </si>
  <si>
    <t>( Michel PERTON )</t>
  </si>
  <si>
    <t>POITERS</t>
  </si>
  <si>
    <t xml:space="preserve">District  SUD  -  Aquitaine  </t>
  </si>
  <si>
    <t>( Jean-Pierre BERNON )</t>
  </si>
  <si>
    <t>BORDEAUX</t>
  </si>
  <si>
    <t xml:space="preserve">  OCCITANIE</t>
  </si>
  <si>
    <t xml:space="preserve">District  EST  -  Languedoc Roussillon  </t>
  </si>
  <si>
    <t>( Bernard PUJOL )</t>
  </si>
  <si>
    <t>MONTPELLIER</t>
  </si>
  <si>
    <t xml:space="preserve">District  OUEST  - Midi Pyrénées  </t>
  </si>
  <si>
    <t>( Daniel BLIN )</t>
  </si>
  <si>
    <t>TOULOUSE</t>
  </si>
  <si>
    <t xml:space="preserve">  PAYS  DE  LA  LOIRE</t>
  </si>
  <si>
    <t xml:space="preserve">Région  Pays de la Loire  </t>
  </si>
  <si>
    <t>( Brigitte BILIEN )</t>
  </si>
  <si>
    <t>NANTES</t>
  </si>
  <si>
    <t xml:space="preserve">  PROVENCE - ALPES - CÔTE D'AZUR</t>
  </si>
  <si>
    <t xml:space="preserve">Région  Provence Alpes Côte d' Azur  </t>
  </si>
  <si>
    <t>( Richard CAMPANA )</t>
  </si>
  <si>
    <t>MARSEILLE</t>
  </si>
  <si>
    <t xml:space="preserve">  CORSE</t>
  </si>
  <si>
    <t xml:space="preserve">Région  Corse  </t>
  </si>
  <si>
    <t>BASTIA</t>
  </si>
  <si>
    <t xml:space="preserve">Total équipes    </t>
  </si>
  <si>
    <t>Reste à 
trouver -&gt;</t>
  </si>
  <si>
    <t>Equipes</t>
  </si>
  <si>
    <t>3 poules</t>
  </si>
  <si>
    <t>2 poules</t>
  </si>
  <si>
    <t>Nombre de poules en finale</t>
  </si>
  <si>
    <t>Départage Rang 1 avec écart du nombre d' inscrits</t>
  </si>
  <si>
    <t>Rang</t>
  </si>
  <si>
    <t>Rang 1</t>
  </si>
  <si>
    <t>DISTRICTS</t>
  </si>
  <si>
    <t>REGIONS</t>
  </si>
  <si>
    <t>Nb équipes</t>
  </si>
  <si>
    <t>Cumul</t>
  </si>
  <si>
    <t>Départage rang 2 avec total équipes inscrites</t>
  </si>
  <si>
    <t>Rang 2</t>
  </si>
  <si>
    <t>définitif</t>
  </si>
  <si>
    <t>SCHEMA  DE  LA  COMPETITION</t>
  </si>
  <si>
    <t>Sport Entreprise</t>
  </si>
  <si>
    <t>Bernard  FOURET</t>
  </si>
  <si>
    <t>Meilleure moyenne hommes                          --------                                      Meilleure moyenne dames</t>
  </si>
  <si>
    <r>
      <rPr>
        <b/>
        <sz val="24"/>
        <color rgb="FFFF0000"/>
        <rFont val="Calibri"/>
        <family val="2"/>
        <scheme val="minor"/>
      </rPr>
      <t>Samedi</t>
    </r>
    <r>
      <rPr>
        <b/>
        <sz val="24"/>
        <color rgb="FF000000"/>
        <rFont val="Calibri"/>
        <family val="2"/>
        <scheme val="minor"/>
      </rPr>
      <t xml:space="preserve">
Tirage : 08 h 00
Matchs : 08 h 15</t>
    </r>
  </si>
  <si>
    <r>
      <rPr>
        <b/>
        <sz val="24"/>
        <color rgb="FFFF0000"/>
        <rFont val="Calibri"/>
        <family val="2"/>
        <scheme val="minor"/>
      </rPr>
      <t>Samedi</t>
    </r>
    <r>
      <rPr>
        <b/>
        <sz val="24"/>
        <color rgb="FF000000"/>
        <rFont val="Calibri"/>
        <family val="2"/>
        <scheme val="minor"/>
      </rPr>
      <t xml:space="preserve">
Tirage : 10 h 15
Matchs : 10 h 30</t>
    </r>
  </si>
  <si>
    <r>
      <rPr>
        <b/>
        <sz val="24"/>
        <color rgb="FFFF0000"/>
        <rFont val="Calibri"/>
        <family val="2"/>
        <scheme val="minor"/>
      </rPr>
      <t>Samedi</t>
    </r>
    <r>
      <rPr>
        <b/>
        <sz val="24"/>
        <color rgb="FF000000"/>
        <rFont val="Calibri"/>
        <family val="2"/>
        <scheme val="minor"/>
      </rPr>
      <t xml:space="preserve">
Matchs : 14 h 00</t>
    </r>
  </si>
  <si>
    <r>
      <rPr>
        <b/>
        <sz val="24"/>
        <color rgb="FFFF0000"/>
        <rFont val="Calibri"/>
        <family val="2"/>
        <scheme val="minor"/>
      </rPr>
      <t>Samedi</t>
    </r>
    <r>
      <rPr>
        <b/>
        <sz val="24"/>
        <color rgb="FF000000"/>
        <rFont val="Calibri"/>
        <family val="2"/>
        <scheme val="minor"/>
      </rPr>
      <t xml:space="preserve">
Matchs : 16 h 15</t>
    </r>
  </si>
  <si>
    <r>
      <rPr>
        <b/>
        <sz val="24"/>
        <color rgb="FFFF0000"/>
        <rFont val="Calibri"/>
        <family val="2"/>
        <scheme val="minor"/>
      </rPr>
      <t>Dimanche</t>
    </r>
    <r>
      <rPr>
        <b/>
        <sz val="24"/>
        <color rgb="FF000000"/>
        <rFont val="Calibri"/>
        <family val="2"/>
        <scheme val="minor"/>
      </rPr>
      <t xml:space="preserve">
Matchs : 08 h 15</t>
    </r>
  </si>
  <si>
    <r>
      <rPr>
        <b/>
        <sz val="24"/>
        <color rgb="FFFF0000"/>
        <rFont val="Calibri"/>
        <family val="2"/>
        <scheme val="minor"/>
      </rPr>
      <t>Dimanche</t>
    </r>
    <r>
      <rPr>
        <b/>
        <sz val="24"/>
        <color rgb="FF000000"/>
        <rFont val="Calibri"/>
        <family val="2"/>
        <scheme val="minor"/>
      </rPr>
      <t xml:space="preserve">
Matchs : 10 h 30</t>
    </r>
  </si>
  <si>
    <r>
      <rPr>
        <b/>
        <sz val="24"/>
        <color rgb="FFFF0000"/>
        <rFont val="Calibri"/>
        <family val="2"/>
        <scheme val="minor"/>
      </rPr>
      <t>Dimanche</t>
    </r>
    <r>
      <rPr>
        <b/>
        <sz val="24"/>
        <color rgb="FF000000"/>
        <rFont val="Calibri"/>
        <family val="2"/>
        <scheme val="minor"/>
      </rPr>
      <t xml:space="preserve">
Matchs : 14 h 00</t>
    </r>
  </si>
  <si>
    <r>
      <rPr>
        <b/>
        <sz val="24"/>
        <color rgb="FFFF0000"/>
        <rFont val="Calibri"/>
        <family val="2"/>
        <scheme val="minor"/>
      </rPr>
      <t>Palmarès
Dimanche</t>
    </r>
    <r>
      <rPr>
        <b/>
        <sz val="24"/>
        <color rgb="FF000000"/>
        <rFont val="Calibri"/>
        <family val="2"/>
        <scheme val="minor"/>
      </rPr>
      <t xml:space="preserve">
16 h 15</t>
    </r>
  </si>
  <si>
    <t>COUPE  FEDERALE</t>
  </si>
  <si>
    <r>
      <rPr>
        <b/>
        <u val="double"/>
        <sz val="24"/>
        <color rgb="FF000000"/>
        <rFont val="Calibri"/>
        <family val="2"/>
        <scheme val="minor"/>
      </rPr>
      <t>Coupe Fédérale B. FOURET</t>
    </r>
    <r>
      <rPr>
        <b/>
        <sz val="24"/>
        <color rgb="FF000000"/>
        <rFont val="Calibri"/>
        <family val="2"/>
        <scheme val="minor"/>
      </rPr>
      <t xml:space="preserve">
1/16 de finale Groupe A</t>
    </r>
  </si>
  <si>
    <r>
      <rPr>
        <b/>
        <u val="double"/>
        <sz val="24"/>
        <color rgb="FF000000"/>
        <rFont val="Calibri"/>
        <family val="2"/>
        <scheme val="minor"/>
      </rPr>
      <t>Coupe Fédérale B. FOURET</t>
    </r>
    <r>
      <rPr>
        <b/>
        <sz val="24"/>
        <color rgb="FF000000"/>
        <rFont val="Calibri"/>
        <family val="2"/>
        <scheme val="minor"/>
      </rPr>
      <t xml:space="preserve">
1/16 de finale Groupe B</t>
    </r>
  </si>
  <si>
    <r>
      <rPr>
        <b/>
        <u val="double"/>
        <sz val="24"/>
        <color rgb="FF000000"/>
        <rFont val="Calibri"/>
        <family val="2"/>
        <scheme val="minor"/>
      </rPr>
      <t>Coupe Fédérale B. FOURET</t>
    </r>
    <r>
      <rPr>
        <b/>
        <sz val="24"/>
        <color rgb="FF000000"/>
        <rFont val="Calibri"/>
        <family val="2"/>
        <scheme val="minor"/>
      </rPr>
      <t xml:space="preserve">
Grande  Finale</t>
    </r>
  </si>
  <si>
    <r>
      <t xml:space="preserve">Coupe Fédérale B. FOURET
</t>
    </r>
    <r>
      <rPr>
        <b/>
        <sz val="24"/>
        <color rgb="FF000000"/>
        <rFont val="Calibri"/>
        <family val="2"/>
        <scheme val="minor"/>
      </rPr>
      <t>Petite finale</t>
    </r>
  </si>
  <si>
    <r>
      <rPr>
        <b/>
        <u val="double"/>
        <sz val="24"/>
        <color rgb="FF000000"/>
        <rFont val="Calibri"/>
        <family val="2"/>
        <scheme val="minor"/>
      </rPr>
      <t>Challenge National S.E.</t>
    </r>
    <r>
      <rPr>
        <b/>
        <sz val="24"/>
        <color rgb="FF000000"/>
        <rFont val="Calibri"/>
        <family val="2"/>
        <scheme val="minor"/>
      </rPr>
      <t xml:space="preserve">
Petite  Finale</t>
    </r>
  </si>
  <si>
    <t>Coupe Fédérale Sport Entreprise Bernard FOURET</t>
  </si>
  <si>
    <t>Challenge National Sport Entreprise</t>
  </si>
  <si>
    <t>Version 1.0 du 29/04/2024</t>
  </si>
  <si>
    <r>
      <rPr>
        <b/>
        <u val="double"/>
        <sz val="24"/>
        <color theme="0"/>
        <rFont val="Calibri"/>
        <family val="2"/>
        <scheme val="minor"/>
      </rPr>
      <t>Challenge National S.E.</t>
    </r>
    <r>
      <rPr>
        <b/>
        <sz val="24"/>
        <color theme="0"/>
        <rFont val="Calibri"/>
        <family val="2"/>
        <scheme val="minor"/>
      </rPr>
      <t xml:space="preserve">
Grande  Finale</t>
    </r>
  </si>
  <si>
    <r>
      <rPr>
        <b/>
        <u val="double"/>
        <sz val="24"/>
        <color theme="0"/>
        <rFont val="Calibri"/>
        <family val="2"/>
        <scheme val="minor"/>
      </rPr>
      <t>Challenge National S.E.</t>
    </r>
    <r>
      <rPr>
        <b/>
        <sz val="24"/>
        <color theme="0"/>
        <rFont val="Calibri"/>
        <family val="2"/>
        <scheme val="minor"/>
      </rPr>
      <t xml:space="preserve">
1/8 de Finale</t>
    </r>
  </si>
  <si>
    <r>
      <rPr>
        <b/>
        <u val="double"/>
        <sz val="24"/>
        <color theme="0"/>
        <rFont val="Calibri"/>
        <family val="2"/>
        <scheme val="minor"/>
      </rPr>
      <t>Challenge National S.E.</t>
    </r>
    <r>
      <rPr>
        <b/>
        <sz val="24"/>
        <color theme="0"/>
        <rFont val="Calibri"/>
        <family val="2"/>
        <scheme val="minor"/>
      </rPr>
      <t xml:space="preserve">
1/4 de Finale</t>
    </r>
  </si>
  <si>
    <r>
      <rPr>
        <b/>
        <u val="double"/>
        <sz val="24"/>
        <color theme="0"/>
        <rFont val="Calibri"/>
        <family val="2"/>
        <scheme val="minor"/>
      </rPr>
      <t>Challenge National S.E.</t>
    </r>
    <r>
      <rPr>
        <b/>
        <sz val="24"/>
        <color theme="0"/>
        <rFont val="Calibri"/>
        <family val="2"/>
        <scheme val="minor"/>
      </rPr>
      <t xml:space="preserve">
1/2 Finale</t>
    </r>
  </si>
  <si>
    <r>
      <rPr>
        <b/>
        <u val="double"/>
        <sz val="24"/>
        <color rgb="FF000000"/>
        <rFont val="Calibri"/>
        <family val="2"/>
        <scheme val="minor"/>
      </rPr>
      <t>Coupe Fédérale B. FOURET</t>
    </r>
    <r>
      <rPr>
        <b/>
        <sz val="24"/>
        <color rgb="FF000000"/>
        <rFont val="Calibri"/>
        <family val="2"/>
        <scheme val="minor"/>
      </rPr>
      <t xml:space="preserve">
1/2 Finale</t>
    </r>
  </si>
  <si>
    <r>
      <t xml:space="preserve">Coupe Fédérale B. FOURET
</t>
    </r>
    <r>
      <rPr>
        <b/>
        <sz val="24"/>
        <color rgb="FF000000"/>
        <rFont val="Calibri"/>
        <family val="2"/>
        <scheme val="minor"/>
      </rPr>
      <t>1/4 de Finale</t>
    </r>
  </si>
  <si>
    <r>
      <t xml:space="preserve">Coupe Fédérale B. FOURET
</t>
    </r>
    <r>
      <rPr>
        <b/>
        <sz val="24"/>
        <color rgb="FF000000"/>
        <rFont val="Calibri"/>
        <family val="2"/>
        <scheme val="minor"/>
      </rPr>
      <t>1/8 de Finale</t>
    </r>
  </si>
</sst>
</file>

<file path=xl/styles.xml><?xml version="1.0" encoding="utf-8"?>
<styleSheet xmlns="http://schemas.openxmlformats.org/spreadsheetml/2006/main">
  <numFmts count="2">
    <numFmt numFmtId="164" formatCode="_-* #,##0.00\ [$€]_-;\-* #,##0.00\ [$€]_-;_-* &quot;-&quot;??\ [$€]_-;_-@_-"/>
    <numFmt numFmtId="165" formatCode="00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8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rgb="FF3333FF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2"/>
      <color rgb="FFFF0000"/>
      <name val="Wingdings"/>
      <charset val="2"/>
    </font>
    <font>
      <b/>
      <sz val="12"/>
      <color rgb="FF0000FF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i/>
      <sz val="8"/>
      <color theme="1"/>
      <name val="Arial"/>
      <family val="2"/>
    </font>
    <font>
      <b/>
      <sz val="20"/>
      <color rgb="FFFFFF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FF00"/>
      <name val="Calibri"/>
      <family val="2"/>
      <scheme val="minor"/>
    </font>
    <font>
      <b/>
      <i/>
      <sz val="12"/>
      <name val="Arial"/>
      <family val="2"/>
    </font>
    <font>
      <b/>
      <sz val="8"/>
      <color rgb="FF3333FF"/>
      <name val="Arial"/>
      <family val="2"/>
    </font>
    <font>
      <sz val="10"/>
      <color rgb="FFFF0000"/>
      <name val="Arial"/>
      <family val="2"/>
    </font>
    <font>
      <b/>
      <sz val="20"/>
      <color theme="1"/>
      <name val="Arial"/>
      <family val="2"/>
    </font>
    <font>
      <b/>
      <sz val="2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2"/>
      <color rgb="FFFF0000"/>
      <name val="Arial"/>
      <family val="2"/>
    </font>
    <font>
      <b/>
      <sz val="22"/>
      <color rgb="FF0000FF"/>
      <name val="Arial"/>
      <family val="2"/>
    </font>
    <font>
      <i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FF"/>
      <name val="Arial"/>
      <family val="2"/>
    </font>
    <font>
      <b/>
      <sz val="1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000000"/>
      <name val="Arial"/>
      <family val="2"/>
    </font>
    <font>
      <b/>
      <sz val="12"/>
      <color rgb="FF3333FF"/>
      <name val="Arial"/>
      <family val="2"/>
    </font>
    <font>
      <b/>
      <sz val="12"/>
      <color rgb="FF008000"/>
      <name val="Arial"/>
      <family val="2"/>
    </font>
    <font>
      <sz val="8"/>
      <color rgb="FF0000FF"/>
      <name val="Arial"/>
      <family val="2"/>
    </font>
    <font>
      <b/>
      <sz val="8"/>
      <color rgb="FF008000"/>
      <name val="Arial"/>
      <family val="2"/>
    </font>
    <font>
      <b/>
      <i/>
      <sz val="10"/>
      <name val="Arial"/>
      <family val="2"/>
    </font>
    <font>
      <b/>
      <i/>
      <sz val="12"/>
      <color rgb="FFFF0000"/>
      <name val="Arial"/>
      <family val="2"/>
    </font>
    <font>
      <b/>
      <sz val="18"/>
      <color rgb="FF008000"/>
      <name val="Arial"/>
      <family val="2"/>
    </font>
    <font>
      <b/>
      <i/>
      <sz val="8"/>
      <name val="Arial"/>
      <family val="2"/>
    </font>
    <font>
      <sz val="14"/>
      <color rgb="FF0000FF"/>
      <name val="Arial"/>
      <family val="2"/>
    </font>
    <font>
      <b/>
      <sz val="22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 val="double"/>
      <sz val="24"/>
      <color rgb="FF00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rgb="FFFFFFFF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u val="double"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3399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C0C0C0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DashDot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1" applyBorder="0">
      <alignment horizontal="center" vertical="center"/>
    </xf>
    <xf numFmtId="0" fontId="6" fillId="0" borderId="0" applyNumberFormat="0" applyFill="0" applyBorder="0" applyAlignment="0" applyProtection="0"/>
  </cellStyleXfs>
  <cellXfs count="57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16" borderId="32" xfId="0" applyFont="1" applyFill="1" applyBorder="1"/>
    <xf numFmtId="0" fontId="18" fillId="16" borderId="31" xfId="0" applyFont="1" applyFill="1" applyBorder="1"/>
    <xf numFmtId="0" fontId="18" fillId="16" borderId="33" xfId="0" applyFont="1" applyFill="1" applyBorder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3" fillId="16" borderId="0" xfId="0" applyFont="1" applyFill="1" applyAlignment="1">
      <alignment vertical="center"/>
    </xf>
    <xf numFmtId="0" fontId="23" fillId="16" borderId="0" xfId="0" applyFont="1" applyFill="1" applyAlignment="1">
      <alignment horizontal="center" vertical="center"/>
    </xf>
    <xf numFmtId="0" fontId="25" fillId="16" borderId="0" xfId="0" applyFont="1" applyFill="1" applyAlignment="1">
      <alignment horizontal="center" vertical="center" wrapText="1"/>
    </xf>
    <xf numFmtId="0" fontId="24" fillId="16" borderId="0" xfId="0" applyFont="1" applyFill="1" applyAlignment="1">
      <alignment horizontal="center" vertical="center"/>
    </xf>
    <xf numFmtId="0" fontId="26" fillId="16" borderId="0" xfId="0" applyFont="1" applyFill="1" applyAlignment="1">
      <alignment vertical="center" wrapText="1"/>
    </xf>
    <xf numFmtId="17" fontId="0" fillId="18" borderId="0" xfId="0" quotePrefix="1" applyNumberForma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" fillId="0" borderId="0" xfId="0" applyFont="1"/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1" fontId="2" fillId="30" borderId="95" xfId="0" applyNumberFormat="1" applyFont="1" applyFill="1" applyBorder="1" applyAlignment="1">
      <alignment horizontal="center" vertical="center"/>
    </xf>
    <xf numFmtId="0" fontId="1" fillId="0" borderId="14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1" fontId="2" fillId="30" borderId="52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1" fontId="2" fillId="30" borderId="151" xfId="0" applyNumberFormat="1" applyFont="1" applyFill="1" applyBorder="1" applyAlignment="1">
      <alignment horizontal="center" vertical="center"/>
    </xf>
    <xf numFmtId="1" fontId="2" fillId="30" borderId="152" xfId="0" applyNumberFormat="1" applyFont="1" applyFill="1" applyBorder="1" applyAlignment="1">
      <alignment horizontal="center" vertical="center"/>
    </xf>
    <xf numFmtId="1" fontId="2" fillId="30" borderId="153" xfId="0" applyNumberFormat="1" applyFont="1" applyFill="1" applyBorder="1" applyAlignment="1">
      <alignment horizontal="center" vertical="center"/>
    </xf>
    <xf numFmtId="1" fontId="2" fillId="30" borderId="154" xfId="0" applyNumberFormat="1" applyFont="1" applyFill="1" applyBorder="1" applyAlignment="1">
      <alignment horizontal="center" vertical="center"/>
    </xf>
    <xf numFmtId="1" fontId="2" fillId="30" borderId="15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8" fillId="0" borderId="2" xfId="0" applyFont="1" applyBorder="1" applyAlignment="1">
      <alignment vertical="center"/>
    </xf>
    <xf numFmtId="0" fontId="26" fillId="16" borderId="29" xfId="0" applyFont="1" applyFill="1" applyBorder="1" applyAlignment="1">
      <alignment vertical="center" wrapText="1"/>
    </xf>
    <xf numFmtId="0" fontId="54" fillId="0" borderId="8" xfId="0" applyFont="1" applyBorder="1" applyAlignment="1">
      <alignment horizontal="center" vertical="center" wrapText="1"/>
    </xf>
    <xf numFmtId="0" fontId="11" fillId="16" borderId="59" xfId="0" applyFont="1" applyFill="1" applyBorder="1" applyAlignment="1">
      <alignment horizontal="right" vertical="center"/>
    </xf>
    <xf numFmtId="0" fontId="3" fillId="16" borderId="33" xfId="0" applyFont="1" applyFill="1" applyBorder="1" applyAlignment="1">
      <alignment vertical="center" wrapText="1"/>
    </xf>
    <xf numFmtId="0" fontId="3" fillId="16" borderId="36" xfId="0" applyFont="1" applyFill="1" applyBorder="1" applyAlignment="1">
      <alignment vertical="center" wrapText="1"/>
    </xf>
    <xf numFmtId="0" fontId="3" fillId="16" borderId="38" xfId="0" applyFont="1" applyFill="1" applyBorder="1" applyAlignment="1">
      <alignment vertical="center" wrapText="1"/>
    </xf>
    <xf numFmtId="0" fontId="30" fillId="16" borderId="37" xfId="0" applyFont="1" applyFill="1" applyBorder="1" applyAlignment="1">
      <alignment vertical="center" wrapText="1"/>
    </xf>
    <xf numFmtId="0" fontId="3" fillId="16" borderId="37" xfId="0" applyFont="1" applyFill="1" applyBorder="1" applyAlignment="1">
      <alignment vertical="center" wrapText="1"/>
    </xf>
    <xf numFmtId="0" fontId="13" fillId="16" borderId="37" xfId="0" applyFont="1" applyFill="1" applyBorder="1" applyAlignment="1">
      <alignment vertical="center" wrapText="1"/>
    </xf>
    <xf numFmtId="0" fontId="63" fillId="16" borderId="26" xfId="0" applyFont="1" applyFill="1" applyBorder="1" applyAlignment="1">
      <alignment wrapText="1"/>
    </xf>
    <xf numFmtId="0" fontId="63" fillId="16" borderId="88" xfId="0" applyFont="1" applyFill="1" applyBorder="1" applyAlignment="1">
      <alignment wrapText="1"/>
    </xf>
    <xf numFmtId="0" fontId="63" fillId="16" borderId="86" xfId="0" applyFont="1" applyFill="1" applyBorder="1" applyAlignment="1">
      <alignment wrapText="1"/>
    </xf>
    <xf numFmtId="0" fontId="63" fillId="16" borderId="27" xfId="0" applyFont="1" applyFill="1" applyBorder="1" applyAlignment="1">
      <alignment horizontal="center" wrapText="1"/>
    </xf>
    <xf numFmtId="0" fontId="63" fillId="16" borderId="27" xfId="0" applyFont="1" applyFill="1" applyBorder="1" applyAlignment="1">
      <alignment wrapText="1"/>
    </xf>
    <xf numFmtId="0" fontId="63" fillId="16" borderId="90" xfId="0" applyFont="1" applyFill="1" applyBorder="1" applyAlignment="1">
      <alignment wrapText="1"/>
    </xf>
    <xf numFmtId="0" fontId="12" fillId="16" borderId="91" xfId="0" applyFont="1" applyFill="1" applyBorder="1" applyAlignment="1">
      <alignment horizontal="center" vertical="center" wrapText="1"/>
    </xf>
    <xf numFmtId="0" fontId="39" fillId="16" borderId="92" xfId="0" applyFont="1" applyFill="1" applyBorder="1" applyAlignment="1">
      <alignment horizontal="center" vertical="center" wrapText="1"/>
    </xf>
    <xf numFmtId="0" fontId="53" fillId="16" borderId="9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vertical="center" wrapText="1"/>
    </xf>
    <xf numFmtId="0" fontId="49" fillId="17" borderId="26" xfId="0" applyFont="1" applyFill="1" applyBorder="1" applyAlignment="1">
      <alignment vertical="center"/>
    </xf>
    <xf numFmtId="0" fontId="14" fillId="17" borderId="28" xfId="0" applyFont="1" applyFill="1" applyBorder="1" applyAlignment="1">
      <alignment vertical="center"/>
    </xf>
    <xf numFmtId="0" fontId="49" fillId="16" borderId="27" xfId="0" applyFont="1" applyFill="1" applyBorder="1" applyAlignment="1">
      <alignment vertical="center"/>
    </xf>
    <xf numFmtId="0" fontId="14" fillId="16" borderId="27" xfId="0" applyFont="1" applyFill="1" applyBorder="1" applyAlignment="1">
      <alignment vertical="center"/>
    </xf>
    <xf numFmtId="0" fontId="14" fillId="16" borderId="28" xfId="0" applyFont="1" applyFill="1" applyBorder="1" applyAlignment="1">
      <alignment vertical="center"/>
    </xf>
    <xf numFmtId="0" fontId="63" fillId="16" borderId="29" xfId="0" applyFont="1" applyFill="1" applyBorder="1" applyAlignment="1">
      <alignment wrapText="1"/>
    </xf>
    <xf numFmtId="0" fontId="63" fillId="16" borderId="45" xfId="0" applyFont="1" applyFill="1" applyBorder="1" applyAlignment="1">
      <alignment wrapText="1"/>
    </xf>
    <xf numFmtId="0" fontId="63" fillId="16" borderId="20" xfId="0" applyFont="1" applyFill="1" applyBorder="1" applyAlignment="1">
      <alignment wrapText="1"/>
    </xf>
    <xf numFmtId="0" fontId="63" fillId="16" borderId="0" xfId="0" applyFont="1" applyFill="1" applyAlignment="1">
      <alignment horizontal="center" wrapText="1"/>
    </xf>
    <xf numFmtId="0" fontId="63" fillId="16" borderId="0" xfId="0" applyFont="1" applyFill="1" applyAlignment="1">
      <alignment wrapText="1"/>
    </xf>
    <xf numFmtId="0" fontId="63" fillId="16" borderId="15" xfId="0" applyFont="1" applyFill="1" applyBorder="1" applyAlignment="1">
      <alignment wrapText="1"/>
    </xf>
    <xf numFmtId="0" fontId="12" fillId="16" borderId="46" xfId="0" applyFont="1" applyFill="1" applyBorder="1" applyAlignment="1">
      <alignment horizontal="center" vertical="center" wrapText="1"/>
    </xf>
    <xf numFmtId="0" fontId="39" fillId="16" borderId="22" xfId="0" applyFont="1" applyFill="1" applyBorder="1" applyAlignment="1">
      <alignment horizontal="center" vertical="center" wrapText="1"/>
    </xf>
    <xf numFmtId="0" fontId="53" fillId="16" borderId="55" xfId="0" applyFont="1" applyFill="1" applyBorder="1" applyAlignment="1">
      <alignment horizontal="center" vertical="center" wrapText="1"/>
    </xf>
    <xf numFmtId="0" fontId="11" fillId="16" borderId="99" xfId="0" applyFont="1" applyFill="1" applyBorder="1" applyAlignment="1">
      <alignment horizontal="right" vertical="center"/>
    </xf>
    <xf numFmtId="0" fontId="3" fillId="16" borderId="100" xfId="0" applyFont="1" applyFill="1" applyBorder="1" applyAlignment="1" applyProtection="1">
      <alignment horizontal="left" vertical="center"/>
      <protection locked="0"/>
    </xf>
    <xf numFmtId="0" fontId="49" fillId="13" borderId="101" xfId="0" applyFont="1" applyFill="1" applyBorder="1" applyAlignment="1" applyProtection="1">
      <alignment horizontal="center" vertical="center" wrapText="1"/>
      <protection locked="0"/>
    </xf>
    <xf numFmtId="2" fontId="56" fillId="16" borderId="102" xfId="0" applyNumberFormat="1" applyFont="1" applyFill="1" applyBorder="1" applyAlignment="1">
      <alignment horizontal="center" vertical="center"/>
    </xf>
    <xf numFmtId="1" fontId="33" fillId="16" borderId="102" xfId="0" applyNumberFormat="1" applyFont="1" applyFill="1" applyBorder="1" applyAlignment="1">
      <alignment horizontal="center" vertical="center"/>
    </xf>
    <xf numFmtId="2" fontId="2" fillId="16" borderId="102" xfId="0" applyNumberFormat="1" applyFont="1" applyFill="1" applyBorder="1" applyAlignment="1">
      <alignment horizontal="center" vertical="center"/>
    </xf>
    <xf numFmtId="1" fontId="2" fillId="14" borderId="60" xfId="0" applyNumberFormat="1" applyFont="1" applyFill="1" applyBorder="1" applyAlignment="1" applyProtection="1">
      <alignment horizontal="center" vertical="center"/>
      <protection locked="0"/>
    </xf>
    <xf numFmtId="0" fontId="29" fillId="16" borderId="60" xfId="0" applyFont="1" applyFill="1" applyBorder="1" applyAlignment="1">
      <alignment horizontal="center" vertical="center"/>
    </xf>
    <xf numFmtId="1" fontId="17" fillId="16" borderId="101" xfId="0" quotePrefix="1" applyNumberFormat="1" applyFont="1" applyFill="1" applyBorder="1" applyAlignment="1">
      <alignment horizontal="center" vertical="center"/>
    </xf>
    <xf numFmtId="1" fontId="17" fillId="16" borderId="102" xfId="0" applyNumberFormat="1" applyFont="1" applyFill="1" applyBorder="1" applyAlignment="1">
      <alignment horizontal="center" vertical="center"/>
    </xf>
    <xf numFmtId="1" fontId="49" fillId="17" borderId="103" xfId="0" applyNumberFormat="1" applyFont="1" applyFill="1" applyBorder="1" applyAlignment="1">
      <alignment horizontal="center" vertical="center"/>
    </xf>
    <xf numFmtId="0" fontId="63" fillId="16" borderId="104" xfId="0" applyFont="1" applyFill="1" applyBorder="1" applyAlignment="1" applyProtection="1">
      <alignment horizontal="center" vertical="center" wrapText="1"/>
      <protection locked="0"/>
    </xf>
    <xf numFmtId="0" fontId="63" fillId="16" borderId="105" xfId="0" applyFont="1" applyFill="1" applyBorder="1" applyAlignment="1" applyProtection="1">
      <alignment horizontal="center" vertical="center" wrapText="1"/>
      <protection locked="0"/>
    </xf>
    <xf numFmtId="0" fontId="63" fillId="16" borderId="106" xfId="0" applyFont="1" applyFill="1" applyBorder="1" applyAlignment="1">
      <alignment horizontal="center" vertical="center" wrapText="1"/>
    </xf>
    <xf numFmtId="165" fontId="57" fillId="16" borderId="107" xfId="0" applyNumberFormat="1" applyFont="1" applyFill="1" applyBorder="1" applyAlignment="1" applyProtection="1">
      <alignment horizontal="center" vertical="center" wrapText="1"/>
      <protection locked="0"/>
    </xf>
    <xf numFmtId="0" fontId="63" fillId="16" borderId="107" xfId="0" applyFont="1" applyFill="1" applyBorder="1" applyAlignment="1">
      <alignment horizontal="center" vertical="center" wrapText="1"/>
    </xf>
    <xf numFmtId="165" fontId="57" fillId="16" borderId="77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108" xfId="0" applyFont="1" applyFill="1" applyBorder="1" applyAlignment="1">
      <alignment horizontal="center" vertical="center" wrapText="1"/>
    </xf>
    <xf numFmtId="0" fontId="16" fillId="16" borderId="109" xfId="0" applyFont="1" applyFill="1" applyBorder="1" applyAlignment="1">
      <alignment horizontal="center" vertical="center"/>
    </xf>
    <xf numFmtId="0" fontId="58" fillId="16" borderId="110" xfId="0" applyFont="1" applyFill="1" applyBorder="1" applyAlignment="1">
      <alignment horizontal="center" vertical="center" wrapText="1"/>
    </xf>
    <xf numFmtId="0" fontId="12" fillId="17" borderId="99" xfId="0" applyFont="1" applyFill="1" applyBorder="1" applyAlignment="1">
      <alignment horizontal="center" vertical="center" wrapText="1"/>
    </xf>
    <xf numFmtId="0" fontId="22" fillId="17" borderId="111" xfId="0" applyFont="1" applyFill="1" applyBorder="1" applyAlignment="1">
      <alignment horizontal="center" vertical="center" wrapText="1"/>
    </xf>
    <xf numFmtId="0" fontId="22" fillId="17" borderId="61" xfId="0" applyFont="1" applyFill="1" applyBorder="1" applyAlignment="1">
      <alignment horizontal="center" vertical="center" wrapText="1"/>
    </xf>
    <xf numFmtId="0" fontId="50" fillId="17" borderId="112" xfId="0" applyFont="1" applyFill="1" applyBorder="1" applyAlignment="1">
      <alignment horizontal="center" vertical="center" wrapText="1"/>
    </xf>
    <xf numFmtId="0" fontId="30" fillId="17" borderId="113" xfId="0" applyFont="1" applyFill="1" applyBorder="1" applyAlignment="1">
      <alignment horizontal="center" vertical="center" wrapText="1"/>
    </xf>
    <xf numFmtId="1" fontId="13" fillId="17" borderId="113" xfId="0" applyNumberFormat="1" applyFont="1" applyFill="1" applyBorder="1" applyAlignment="1">
      <alignment horizontal="center" vertical="center" wrapText="1"/>
    </xf>
    <xf numFmtId="1" fontId="53" fillId="17" borderId="113" xfId="0" applyNumberFormat="1" applyFont="1" applyFill="1" applyBorder="1" applyAlignment="1">
      <alignment horizontal="center" vertical="center" wrapText="1"/>
    </xf>
    <xf numFmtId="0" fontId="11" fillId="16" borderId="114" xfId="0" applyFont="1" applyFill="1" applyBorder="1" applyAlignment="1">
      <alignment horizontal="right" vertical="center"/>
    </xf>
    <xf numFmtId="0" fontId="3" fillId="16" borderId="115" xfId="0" applyFont="1" applyFill="1" applyBorder="1" applyAlignment="1" applyProtection="1">
      <alignment horizontal="left" vertical="center"/>
      <protection locked="0"/>
    </xf>
    <xf numFmtId="0" fontId="49" fillId="13" borderId="116" xfId="0" applyFont="1" applyFill="1" applyBorder="1" applyAlignment="1" applyProtection="1">
      <alignment horizontal="center" vertical="center" wrapText="1"/>
      <protection locked="0"/>
    </xf>
    <xf numFmtId="2" fontId="56" fillId="16" borderId="117" xfId="0" applyNumberFormat="1" applyFont="1" applyFill="1" applyBorder="1" applyAlignment="1">
      <alignment horizontal="center" vertical="center"/>
    </xf>
    <xf numFmtId="1" fontId="33" fillId="16" borderId="117" xfId="0" applyNumberFormat="1" applyFont="1" applyFill="1" applyBorder="1" applyAlignment="1">
      <alignment horizontal="center" vertical="center"/>
    </xf>
    <xf numFmtId="2" fontId="2" fillId="16" borderId="117" xfId="0" applyNumberFormat="1" applyFont="1" applyFill="1" applyBorder="1" applyAlignment="1">
      <alignment horizontal="center" vertical="center"/>
    </xf>
    <xf numFmtId="1" fontId="2" fillId="14" borderId="118" xfId="0" applyNumberFormat="1" applyFont="1" applyFill="1" applyBorder="1" applyAlignment="1" applyProtection="1">
      <alignment horizontal="center" vertical="center"/>
      <protection locked="0"/>
    </xf>
    <xf numFmtId="0" fontId="29" fillId="16" borderId="118" xfId="0" applyFont="1" applyFill="1" applyBorder="1" applyAlignment="1">
      <alignment horizontal="center" vertical="center"/>
    </xf>
    <xf numFmtId="1" fontId="17" fillId="16" borderId="116" xfId="0" quotePrefix="1" applyNumberFormat="1" applyFont="1" applyFill="1" applyBorder="1" applyAlignment="1">
      <alignment horizontal="center" vertical="center"/>
    </xf>
    <xf numFmtId="1" fontId="17" fillId="16" borderId="117" xfId="0" applyNumberFormat="1" applyFont="1" applyFill="1" applyBorder="1" applyAlignment="1">
      <alignment horizontal="center" vertical="center"/>
    </xf>
    <xf numFmtId="1" fontId="49" fillId="17" borderId="119" xfId="0" applyNumberFormat="1" applyFont="1" applyFill="1" applyBorder="1" applyAlignment="1">
      <alignment horizontal="center" vertical="center"/>
    </xf>
    <xf numFmtId="0" fontId="38" fillId="16" borderId="120" xfId="0" applyFont="1" applyFill="1" applyBorder="1" applyAlignment="1" applyProtection="1">
      <alignment horizontal="center" vertical="center" wrapText="1"/>
      <protection locked="0"/>
    </xf>
    <xf numFmtId="0" fontId="38" fillId="16" borderId="121" xfId="0" applyFont="1" applyFill="1" applyBorder="1" applyAlignment="1" applyProtection="1">
      <alignment horizontal="center" vertical="center" wrapText="1"/>
      <protection locked="0"/>
    </xf>
    <xf numFmtId="0" fontId="38" fillId="16" borderId="122" xfId="0" applyFont="1" applyFill="1" applyBorder="1" applyAlignment="1">
      <alignment horizontal="center" vertical="center" wrapText="1"/>
    </xf>
    <xf numFmtId="165" fontId="57" fillId="16" borderId="123" xfId="0" applyNumberFormat="1" applyFont="1" applyFill="1" applyBorder="1" applyAlignment="1" applyProtection="1">
      <alignment horizontal="center" vertical="center" wrapText="1"/>
      <protection locked="0"/>
    </xf>
    <xf numFmtId="0" fontId="38" fillId="16" borderId="123" xfId="0" applyFont="1" applyFill="1" applyBorder="1" applyAlignment="1">
      <alignment horizontal="center" vertical="center" wrapText="1"/>
    </xf>
    <xf numFmtId="165" fontId="57" fillId="16" borderId="81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124" xfId="0" applyFont="1" applyFill="1" applyBorder="1" applyAlignment="1">
      <alignment horizontal="center" vertical="center" wrapText="1"/>
    </xf>
    <xf numFmtId="0" fontId="16" fillId="16" borderId="125" xfId="0" applyFont="1" applyFill="1" applyBorder="1" applyAlignment="1">
      <alignment horizontal="center" vertical="center"/>
    </xf>
    <xf numFmtId="0" fontId="58" fillId="16" borderId="126" xfId="0" applyFont="1" applyFill="1" applyBorder="1" applyAlignment="1">
      <alignment horizontal="center" vertical="center" wrapText="1"/>
    </xf>
    <xf numFmtId="0" fontId="23" fillId="16" borderId="29" xfId="0" applyFont="1" applyFill="1" applyBorder="1" applyAlignment="1">
      <alignment vertical="center"/>
    </xf>
    <xf numFmtId="0" fontId="12" fillId="17" borderId="114" xfId="0" applyFont="1" applyFill="1" applyBorder="1" applyAlignment="1">
      <alignment horizontal="center" vertical="center" wrapText="1"/>
    </xf>
    <xf numFmtId="0" fontId="22" fillId="17" borderId="127" xfId="0" applyFont="1" applyFill="1" applyBorder="1" applyAlignment="1">
      <alignment horizontal="center" vertical="center" wrapText="1"/>
    </xf>
    <xf numFmtId="0" fontId="22" fillId="17" borderId="128" xfId="0" applyFont="1" applyFill="1" applyBorder="1" applyAlignment="1">
      <alignment horizontal="center" vertical="center" wrapText="1"/>
    </xf>
    <xf numFmtId="0" fontId="50" fillId="17" borderId="129" xfId="0" applyFont="1" applyFill="1" applyBorder="1" applyAlignment="1">
      <alignment horizontal="center" vertical="center" wrapText="1"/>
    </xf>
    <xf numFmtId="0" fontId="30" fillId="17" borderId="130" xfId="0" applyFont="1" applyFill="1" applyBorder="1" applyAlignment="1">
      <alignment horizontal="center" vertical="center" wrapText="1"/>
    </xf>
    <xf numFmtId="1" fontId="13" fillId="17" borderId="130" xfId="0" applyNumberFormat="1" applyFont="1" applyFill="1" applyBorder="1" applyAlignment="1">
      <alignment horizontal="center" vertical="center" wrapText="1"/>
    </xf>
    <xf numFmtId="1" fontId="53" fillId="17" borderId="130" xfId="0" applyNumberFormat="1" applyFont="1" applyFill="1" applyBorder="1" applyAlignment="1">
      <alignment horizontal="center" vertical="center" wrapText="1"/>
    </xf>
    <xf numFmtId="0" fontId="49" fillId="17" borderId="36" xfId="0" applyFont="1" applyFill="1" applyBorder="1" applyAlignment="1">
      <alignment vertical="center"/>
    </xf>
    <xf numFmtId="0" fontId="14" fillId="17" borderId="38" xfId="0" applyFont="1" applyFill="1" applyBorder="1" applyAlignment="1">
      <alignment vertical="center"/>
    </xf>
    <xf numFmtId="0" fontId="49" fillId="16" borderId="37" xfId="0" applyFont="1" applyFill="1" applyBorder="1" applyAlignment="1">
      <alignment vertical="center"/>
    </xf>
    <xf numFmtId="0" fontId="14" fillId="16" borderId="37" xfId="0" applyFont="1" applyFill="1" applyBorder="1" applyAlignment="1">
      <alignment vertical="center"/>
    </xf>
    <xf numFmtId="0" fontId="14" fillId="16" borderId="38" xfId="0" applyFont="1" applyFill="1" applyBorder="1" applyAlignment="1">
      <alignment vertical="center"/>
    </xf>
    <xf numFmtId="0" fontId="63" fillId="16" borderId="29" xfId="0" applyFont="1" applyFill="1" applyBorder="1" applyAlignment="1">
      <alignment vertical="center" wrapText="1"/>
    </xf>
    <xf numFmtId="0" fontId="63" fillId="16" borderId="45" xfId="0" applyFont="1" applyFill="1" applyBorder="1" applyAlignment="1">
      <alignment vertical="center" wrapText="1"/>
    </xf>
    <xf numFmtId="0" fontId="63" fillId="16" borderId="20" xfId="0" applyFont="1" applyFill="1" applyBorder="1" applyAlignment="1">
      <alignment vertical="center" wrapText="1"/>
    </xf>
    <xf numFmtId="0" fontId="63" fillId="16" borderId="0" xfId="0" applyFont="1" applyFill="1" applyAlignment="1">
      <alignment horizontal="center" vertical="center" wrapText="1"/>
    </xf>
    <xf numFmtId="0" fontId="63" fillId="16" borderId="0" xfId="0" applyFont="1" applyFill="1" applyAlignment="1">
      <alignment vertical="center" wrapText="1"/>
    </xf>
    <xf numFmtId="0" fontId="63" fillId="16" borderId="15" xfId="0" applyFont="1" applyFill="1" applyBorder="1" applyAlignment="1">
      <alignment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6" fillId="16" borderId="22" xfId="0" applyFont="1" applyFill="1" applyBorder="1" applyAlignment="1">
      <alignment horizontal="center" vertical="center" wrapText="1"/>
    </xf>
    <xf numFmtId="0" fontId="58" fillId="16" borderId="55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53" fillId="0" borderId="68" xfId="0" applyFont="1" applyBorder="1" applyAlignment="1">
      <alignment horizontal="center" vertical="center" wrapText="1"/>
    </xf>
    <xf numFmtId="0" fontId="63" fillId="16" borderId="99" xfId="0" applyFont="1" applyFill="1" applyBorder="1" applyAlignment="1" applyProtection="1">
      <alignment horizontal="center" vertical="center" wrapText="1"/>
      <protection locked="0"/>
    </xf>
    <xf numFmtId="0" fontId="63" fillId="16" borderId="60" xfId="0" applyFont="1" applyFill="1" applyBorder="1" applyAlignment="1" applyProtection="1">
      <alignment horizontal="center" vertical="center" wrapText="1"/>
      <protection locked="0"/>
    </xf>
    <xf numFmtId="0" fontId="63" fillId="16" borderId="101" xfId="0" applyFont="1" applyFill="1" applyBorder="1" applyAlignment="1">
      <alignment horizontal="center" vertical="center" wrapText="1"/>
    </xf>
    <xf numFmtId="165" fontId="57" fillId="16" borderId="61" xfId="0" applyNumberFormat="1" applyFont="1" applyFill="1" applyBorder="1" applyAlignment="1" applyProtection="1">
      <alignment horizontal="center" vertical="center" wrapText="1"/>
      <protection locked="0"/>
    </xf>
    <xf numFmtId="0" fontId="63" fillId="16" borderId="61" xfId="0" applyFont="1" applyFill="1" applyBorder="1" applyAlignment="1">
      <alignment horizontal="center" vertical="center" wrapText="1"/>
    </xf>
    <xf numFmtId="165" fontId="57" fillId="16" borderId="112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131" xfId="0" applyFont="1" applyFill="1" applyBorder="1" applyAlignment="1">
      <alignment horizontal="center" vertical="center" wrapText="1"/>
    </xf>
    <xf numFmtId="0" fontId="16" fillId="16" borderId="111" xfId="0" applyFont="1" applyFill="1" applyBorder="1" applyAlignment="1">
      <alignment horizontal="center" vertical="center"/>
    </xf>
    <xf numFmtId="0" fontId="58" fillId="16" borderId="132" xfId="0" applyFont="1" applyFill="1" applyBorder="1" applyAlignment="1">
      <alignment horizontal="center" vertical="center" wrapText="1"/>
    </xf>
    <xf numFmtId="0" fontId="1" fillId="16" borderId="0" xfId="0" applyFont="1" applyFill="1"/>
    <xf numFmtId="0" fontId="38" fillId="16" borderId="114" xfId="0" applyFont="1" applyFill="1" applyBorder="1" applyAlignment="1" applyProtection="1">
      <alignment horizontal="center" vertical="center" wrapText="1"/>
      <protection locked="0"/>
    </xf>
    <xf numFmtId="0" fontId="38" fillId="16" borderId="118" xfId="0" applyFont="1" applyFill="1" applyBorder="1" applyAlignment="1" applyProtection="1">
      <alignment horizontal="center" vertical="center" wrapText="1"/>
      <protection locked="0"/>
    </xf>
    <xf numFmtId="0" fontId="63" fillId="16" borderId="116" xfId="0" applyFont="1" applyFill="1" applyBorder="1" applyAlignment="1">
      <alignment horizontal="center" vertical="center" wrapText="1"/>
    </xf>
    <xf numFmtId="165" fontId="57" fillId="16" borderId="128" xfId="0" applyNumberFormat="1" applyFont="1" applyFill="1" applyBorder="1" applyAlignment="1" applyProtection="1">
      <alignment horizontal="center" vertical="center" wrapText="1"/>
      <protection locked="0"/>
    </xf>
    <xf numFmtId="0" fontId="38" fillId="16" borderId="128" xfId="0" applyFont="1" applyFill="1" applyBorder="1" applyAlignment="1">
      <alignment horizontal="center" vertical="center" wrapText="1"/>
    </xf>
    <xf numFmtId="165" fontId="57" fillId="16" borderId="129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133" xfId="0" applyFont="1" applyFill="1" applyBorder="1" applyAlignment="1">
      <alignment horizontal="center" vertical="center" wrapText="1"/>
    </xf>
    <xf numFmtId="0" fontId="16" fillId="16" borderId="127" xfId="0" applyFont="1" applyFill="1" applyBorder="1" applyAlignment="1">
      <alignment horizontal="center" vertical="center"/>
    </xf>
    <xf numFmtId="0" fontId="58" fillId="16" borderId="134" xfId="0" applyFont="1" applyFill="1" applyBorder="1" applyAlignment="1">
      <alignment horizontal="center" vertical="center" wrapText="1"/>
    </xf>
    <xf numFmtId="165" fontId="38" fillId="16" borderId="29" xfId="0" applyNumberFormat="1" applyFont="1" applyFill="1" applyBorder="1" applyAlignment="1">
      <alignment horizontal="right" vertical="center" wrapText="1"/>
    </xf>
    <xf numFmtId="0" fontId="38" fillId="16" borderId="45" xfId="0" applyFont="1" applyFill="1" applyBorder="1" applyAlignment="1">
      <alignment horizontal="center" vertical="center" wrapText="1"/>
    </xf>
    <xf numFmtId="0" fontId="38" fillId="16" borderId="20" xfId="0" applyFont="1" applyFill="1" applyBorder="1" applyAlignment="1">
      <alignment horizontal="center" vertical="center" wrapText="1"/>
    </xf>
    <xf numFmtId="0" fontId="38" fillId="16" borderId="0" xfId="0" applyFont="1" applyFill="1" applyAlignment="1">
      <alignment horizontal="center" vertical="center" wrapText="1"/>
    </xf>
    <xf numFmtId="165" fontId="38" fillId="16" borderId="0" xfId="0" applyNumberFormat="1" applyFont="1" applyFill="1" applyAlignment="1">
      <alignment horizontal="left" vertical="center" wrapText="1"/>
    </xf>
    <xf numFmtId="0" fontId="14" fillId="16" borderId="46" xfId="0" applyFont="1" applyFill="1" applyBorder="1" applyAlignment="1">
      <alignment horizontal="center" vertical="center"/>
    </xf>
    <xf numFmtId="0" fontId="16" fillId="16" borderId="22" xfId="0" applyFont="1" applyFill="1" applyBorder="1" applyAlignment="1">
      <alignment horizontal="center" vertical="center"/>
    </xf>
    <xf numFmtId="0" fontId="58" fillId="16" borderId="55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right" vertical="center"/>
    </xf>
    <xf numFmtId="0" fontId="3" fillId="16" borderId="38" xfId="0" applyFont="1" applyFill="1" applyBorder="1" applyAlignment="1" applyProtection="1">
      <alignment horizontal="left" vertical="center"/>
      <protection locked="0"/>
    </xf>
    <xf numFmtId="0" fontId="49" fillId="13" borderId="49" xfId="0" applyFont="1" applyFill="1" applyBorder="1" applyAlignment="1" applyProtection="1">
      <alignment horizontal="center" vertical="center" wrapText="1"/>
      <protection locked="0"/>
    </xf>
    <xf numFmtId="2" fontId="56" fillId="16" borderId="50" xfId="0" applyNumberFormat="1" applyFont="1" applyFill="1" applyBorder="1" applyAlignment="1">
      <alignment horizontal="center" vertical="center"/>
    </xf>
    <xf numFmtId="1" fontId="33" fillId="16" borderId="50" xfId="0" applyNumberFormat="1" applyFont="1" applyFill="1" applyBorder="1" applyAlignment="1">
      <alignment horizontal="center" vertical="center"/>
    </xf>
    <xf numFmtId="2" fontId="2" fillId="16" borderId="50" xfId="0" applyNumberFormat="1" applyFont="1" applyFill="1" applyBorder="1" applyAlignment="1">
      <alignment horizontal="center" vertical="center"/>
    </xf>
    <xf numFmtId="1" fontId="2" fillId="14" borderId="48" xfId="0" applyNumberFormat="1" applyFont="1" applyFill="1" applyBorder="1" applyAlignment="1" applyProtection="1">
      <alignment horizontal="center" vertical="center"/>
      <protection locked="0"/>
    </xf>
    <xf numFmtId="0" fontId="29" fillId="16" borderId="48" xfId="0" applyFont="1" applyFill="1" applyBorder="1" applyAlignment="1">
      <alignment horizontal="center" vertical="center"/>
    </xf>
    <xf numFmtId="1" fontId="17" fillId="16" borderId="49" xfId="0" quotePrefix="1" applyNumberFormat="1" applyFont="1" applyFill="1" applyBorder="1" applyAlignment="1">
      <alignment horizontal="center" vertical="center"/>
    </xf>
    <xf numFmtId="1" fontId="17" fillId="16" borderId="50" xfId="0" applyNumberFormat="1" applyFont="1" applyFill="1" applyBorder="1" applyAlignment="1">
      <alignment horizontal="center" vertical="center"/>
    </xf>
    <xf numFmtId="1" fontId="49" fillId="17" borderId="58" xfId="0" applyNumberFormat="1" applyFont="1" applyFill="1" applyBorder="1" applyAlignment="1">
      <alignment horizontal="center" vertical="center"/>
    </xf>
    <xf numFmtId="0" fontId="63" fillId="16" borderId="31" xfId="0" applyFont="1" applyFill="1" applyBorder="1" applyAlignment="1" applyProtection="1">
      <alignment horizontal="center" vertical="center" wrapText="1"/>
      <protection locked="0"/>
    </xf>
    <xf numFmtId="0" fontId="63" fillId="16" borderId="74" xfId="0" applyFont="1" applyFill="1" applyBorder="1" applyAlignment="1" applyProtection="1">
      <alignment horizontal="center" vertical="center" wrapText="1"/>
      <protection locked="0"/>
    </xf>
    <xf numFmtId="0" fontId="63" fillId="16" borderId="83" xfId="0" applyFont="1" applyFill="1" applyBorder="1" applyAlignment="1">
      <alignment horizontal="center" vertical="center" wrapText="1"/>
    </xf>
    <xf numFmtId="165" fontId="57" fillId="16" borderId="32" xfId="0" applyNumberFormat="1" applyFont="1" applyFill="1" applyBorder="1" applyAlignment="1" applyProtection="1">
      <alignment horizontal="center" vertical="center" wrapText="1"/>
      <protection locked="0"/>
    </xf>
    <xf numFmtId="0" fontId="63" fillId="16" borderId="32" xfId="0" applyFont="1" applyFill="1" applyBorder="1" applyAlignment="1">
      <alignment horizontal="center" vertical="center" wrapText="1"/>
    </xf>
    <xf numFmtId="165" fontId="57" fillId="16" borderId="94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95" xfId="0" applyFont="1" applyFill="1" applyBorder="1" applyAlignment="1">
      <alignment horizontal="center" vertical="center" wrapText="1"/>
    </xf>
    <xf numFmtId="0" fontId="16" fillId="16" borderId="96" xfId="0" applyFont="1" applyFill="1" applyBorder="1" applyAlignment="1">
      <alignment horizontal="center" vertical="center"/>
    </xf>
    <xf numFmtId="0" fontId="58" fillId="16" borderId="97" xfId="0" applyFont="1" applyFill="1" applyBorder="1" applyAlignment="1">
      <alignment horizontal="center" vertical="center" wrapText="1"/>
    </xf>
    <xf numFmtId="0" fontId="12" fillId="17" borderId="36" xfId="0" applyFont="1" applyFill="1" applyBorder="1" applyAlignment="1">
      <alignment horizontal="center" vertical="center" wrapText="1"/>
    </xf>
    <xf numFmtId="0" fontId="22" fillId="17" borderId="135" xfId="0" applyFont="1" applyFill="1" applyBorder="1" applyAlignment="1">
      <alignment horizontal="center" vertical="center" wrapText="1"/>
    </xf>
    <xf numFmtId="0" fontId="22" fillId="17" borderId="37" xfId="0" applyFont="1" applyFill="1" applyBorder="1" applyAlignment="1">
      <alignment horizontal="center" vertical="center" wrapText="1"/>
    </xf>
    <xf numFmtId="0" fontId="50" fillId="17" borderId="51" xfId="0" applyFont="1" applyFill="1" applyBorder="1" applyAlignment="1">
      <alignment horizontal="center" vertical="center" wrapText="1"/>
    </xf>
    <xf numFmtId="0" fontId="30" fillId="17" borderId="72" xfId="0" applyFont="1" applyFill="1" applyBorder="1" applyAlignment="1">
      <alignment horizontal="center" vertical="center" wrapText="1"/>
    </xf>
    <xf numFmtId="1" fontId="13" fillId="17" borderId="72" xfId="0" applyNumberFormat="1" applyFont="1" applyFill="1" applyBorder="1" applyAlignment="1">
      <alignment horizontal="center" vertical="center" wrapText="1"/>
    </xf>
    <xf numFmtId="1" fontId="53" fillId="17" borderId="72" xfId="0" applyNumberFormat="1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vertical="center" wrapText="1"/>
    </xf>
    <xf numFmtId="0" fontId="49" fillId="16" borderId="38" xfId="0" applyFont="1" applyFill="1" applyBorder="1" applyAlignment="1">
      <alignment vertical="center"/>
    </xf>
    <xf numFmtId="0" fontId="63" fillId="16" borderId="36" xfId="0" applyFont="1" applyFill="1" applyBorder="1" applyAlignment="1" applyProtection="1">
      <alignment horizontal="center" vertical="center" wrapText="1"/>
      <protection locked="0"/>
    </xf>
    <xf numFmtId="0" fontId="63" fillId="16" borderId="48" xfId="0" applyFont="1" applyFill="1" applyBorder="1" applyAlignment="1" applyProtection="1">
      <alignment horizontal="center" vertical="center" wrapText="1"/>
      <protection locked="0"/>
    </xf>
    <xf numFmtId="0" fontId="63" fillId="16" borderId="49" xfId="0" applyFont="1" applyFill="1" applyBorder="1" applyAlignment="1">
      <alignment horizontal="center" vertical="center" wrapText="1"/>
    </xf>
    <xf numFmtId="165" fontId="57" fillId="16" borderId="37" xfId="0" applyNumberFormat="1" applyFont="1" applyFill="1" applyBorder="1" applyAlignment="1" applyProtection="1">
      <alignment horizontal="center" vertical="center" wrapText="1"/>
      <protection locked="0"/>
    </xf>
    <xf numFmtId="0" fontId="63" fillId="16" borderId="37" xfId="0" applyFont="1" applyFill="1" applyBorder="1" applyAlignment="1">
      <alignment horizontal="center" vertical="center" wrapText="1"/>
    </xf>
    <xf numFmtId="165" fontId="57" fillId="16" borderId="51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52" xfId="0" applyFont="1" applyFill="1" applyBorder="1" applyAlignment="1">
      <alignment horizontal="center" vertical="center" wrapText="1"/>
    </xf>
    <xf numFmtId="0" fontId="16" fillId="16" borderId="135" xfId="0" applyFont="1" applyFill="1" applyBorder="1" applyAlignment="1">
      <alignment horizontal="center" vertical="center"/>
    </xf>
    <xf numFmtId="0" fontId="58" fillId="16" borderId="53" xfId="0" applyFont="1" applyFill="1" applyBorder="1" applyAlignment="1">
      <alignment horizontal="center" vertical="center" wrapText="1"/>
    </xf>
    <xf numFmtId="0" fontId="11" fillId="16" borderId="136" xfId="0" applyFont="1" applyFill="1" applyBorder="1" applyAlignment="1">
      <alignment horizontal="right" vertical="center"/>
    </xf>
    <xf numFmtId="0" fontId="3" fillId="16" borderId="137" xfId="0" applyFont="1" applyFill="1" applyBorder="1" applyAlignment="1" applyProtection="1">
      <alignment horizontal="left" vertical="center"/>
      <protection locked="0"/>
    </xf>
    <xf numFmtId="0" fontId="49" fillId="13" borderId="34" xfId="0" applyFont="1" applyFill="1" applyBorder="1" applyAlignment="1" applyProtection="1">
      <alignment horizontal="center" vertical="center" wrapText="1"/>
      <protection locked="0"/>
    </xf>
    <xf numFmtId="2" fontId="56" fillId="16" borderId="5" xfId="0" applyNumberFormat="1" applyFont="1" applyFill="1" applyBorder="1" applyAlignment="1">
      <alignment horizontal="center" vertical="center"/>
    </xf>
    <xf numFmtId="1" fontId="33" fillId="16" borderId="5" xfId="0" applyNumberFormat="1" applyFont="1" applyFill="1" applyBorder="1" applyAlignment="1">
      <alignment horizontal="center" vertical="center"/>
    </xf>
    <xf numFmtId="2" fontId="2" fillId="16" borderId="5" xfId="0" applyNumberFormat="1" applyFont="1" applyFill="1" applyBorder="1" applyAlignment="1">
      <alignment horizontal="center" vertical="center"/>
    </xf>
    <xf numFmtId="1" fontId="2" fillId="14" borderId="138" xfId="0" applyNumberFormat="1" applyFont="1" applyFill="1" applyBorder="1" applyAlignment="1" applyProtection="1">
      <alignment horizontal="center" vertical="center"/>
      <protection locked="0"/>
    </xf>
    <xf numFmtId="0" fontId="29" fillId="16" borderId="138" xfId="0" applyFont="1" applyFill="1" applyBorder="1" applyAlignment="1">
      <alignment horizontal="center" vertical="center"/>
    </xf>
    <xf numFmtId="1" fontId="17" fillId="16" borderId="34" xfId="0" quotePrefix="1" applyNumberFormat="1" applyFont="1" applyFill="1" applyBorder="1" applyAlignment="1">
      <alignment horizontal="center" vertical="center"/>
    </xf>
    <xf numFmtId="1" fontId="17" fillId="16" borderId="5" xfId="0" applyNumberFormat="1" applyFont="1" applyFill="1" applyBorder="1" applyAlignment="1">
      <alignment horizontal="center" vertical="center"/>
    </xf>
    <xf numFmtId="1" fontId="49" fillId="17" borderId="139" xfId="0" applyNumberFormat="1" applyFont="1" applyFill="1" applyBorder="1" applyAlignment="1">
      <alignment horizontal="center" vertical="center"/>
    </xf>
    <xf numFmtId="0" fontId="63" fillId="16" borderId="136" xfId="0" applyFont="1" applyFill="1" applyBorder="1" applyAlignment="1" applyProtection="1">
      <alignment horizontal="center" vertical="center" wrapText="1"/>
      <protection locked="0"/>
    </xf>
    <xf numFmtId="0" fontId="63" fillId="16" borderId="138" xfId="0" applyFont="1" applyFill="1" applyBorder="1" applyAlignment="1" applyProtection="1">
      <alignment horizontal="center" vertical="center" wrapText="1"/>
      <protection locked="0"/>
    </xf>
    <xf numFmtId="0" fontId="63" fillId="16" borderId="34" xfId="0" applyFont="1" applyFill="1" applyBorder="1" applyAlignment="1">
      <alignment horizontal="center" vertical="center" wrapText="1"/>
    </xf>
    <xf numFmtId="165" fontId="57" fillId="16" borderId="18" xfId="0" applyNumberFormat="1" applyFont="1" applyFill="1" applyBorder="1" applyAlignment="1" applyProtection="1">
      <alignment horizontal="center" vertical="center" wrapText="1"/>
      <protection locked="0"/>
    </xf>
    <xf numFmtId="0" fontId="63" fillId="16" borderId="18" xfId="0" applyFont="1" applyFill="1" applyBorder="1" applyAlignment="1">
      <alignment horizontal="center" vertical="center" wrapText="1"/>
    </xf>
    <xf numFmtId="165" fontId="57" fillId="16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35" xfId="0" applyFont="1" applyFill="1" applyBorder="1" applyAlignment="1">
      <alignment horizontal="center" vertical="center" wrapText="1"/>
    </xf>
    <xf numFmtId="0" fontId="16" fillId="16" borderId="17" xfId="0" applyFont="1" applyFill="1" applyBorder="1" applyAlignment="1">
      <alignment horizontal="center" vertical="center"/>
    </xf>
    <xf numFmtId="0" fontId="58" fillId="16" borderId="140" xfId="0" applyFont="1" applyFill="1" applyBorder="1" applyAlignment="1">
      <alignment horizontal="center" vertical="center" wrapText="1"/>
    </xf>
    <xf numFmtId="0" fontId="12" fillId="17" borderId="136" xfId="0" applyFont="1" applyFill="1" applyBorder="1" applyAlignment="1">
      <alignment horizontal="center" vertical="center" wrapText="1"/>
    </xf>
    <xf numFmtId="0" fontId="22" fillId="17" borderId="17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vertical="center" wrapText="1"/>
    </xf>
    <xf numFmtId="0" fontId="50" fillId="17" borderId="19" xfId="0" applyFont="1" applyFill="1" applyBorder="1" applyAlignment="1">
      <alignment horizontal="center" vertical="center" wrapText="1"/>
    </xf>
    <xf numFmtId="0" fontId="30" fillId="17" borderId="141" xfId="0" applyFont="1" applyFill="1" applyBorder="1" applyAlignment="1">
      <alignment horizontal="center" vertical="center" wrapText="1"/>
    </xf>
    <xf numFmtId="1" fontId="13" fillId="17" borderId="141" xfId="0" applyNumberFormat="1" applyFont="1" applyFill="1" applyBorder="1" applyAlignment="1">
      <alignment horizontal="center" vertical="center" wrapText="1"/>
    </xf>
    <xf numFmtId="1" fontId="53" fillId="17" borderId="141" xfId="0" applyNumberFormat="1" applyFont="1" applyFill="1" applyBorder="1" applyAlignment="1">
      <alignment horizontal="center" vertical="center" wrapText="1"/>
    </xf>
    <xf numFmtId="0" fontId="63" fillId="16" borderId="114" xfId="0" applyFont="1" applyFill="1" applyBorder="1" applyAlignment="1" applyProtection="1">
      <alignment horizontal="center" vertical="center" wrapText="1"/>
      <protection locked="0"/>
    </xf>
    <xf numFmtId="0" fontId="63" fillId="16" borderId="118" xfId="0" applyFont="1" applyFill="1" applyBorder="1" applyAlignment="1" applyProtection="1">
      <alignment horizontal="center" vertical="center" wrapText="1"/>
      <protection locked="0"/>
    </xf>
    <xf numFmtId="0" fontId="63" fillId="16" borderId="12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8" fillId="16" borderId="99" xfId="0" applyFont="1" applyFill="1" applyBorder="1" applyAlignment="1" applyProtection="1">
      <alignment horizontal="center" vertical="center" wrapText="1"/>
      <protection locked="0"/>
    </xf>
    <xf numFmtId="0" fontId="38" fillId="16" borderId="60" xfId="0" applyFont="1" applyFill="1" applyBorder="1" applyAlignment="1" applyProtection="1">
      <alignment horizontal="center" vertical="center" wrapText="1"/>
      <protection locked="0"/>
    </xf>
    <xf numFmtId="0" fontId="38" fillId="16" borderId="101" xfId="0" applyFont="1" applyFill="1" applyBorder="1" applyAlignment="1">
      <alignment horizontal="center" vertical="center" wrapText="1"/>
    </xf>
    <xf numFmtId="0" fontId="38" fillId="16" borderId="61" xfId="0" applyFont="1" applyFill="1" applyBorder="1" applyAlignment="1">
      <alignment horizontal="center" vertical="center" wrapText="1"/>
    </xf>
    <xf numFmtId="0" fontId="14" fillId="17" borderId="36" xfId="0" applyFont="1" applyFill="1" applyBorder="1" applyAlignment="1">
      <alignment vertical="center"/>
    </xf>
    <xf numFmtId="0" fontId="14" fillId="17" borderId="37" xfId="0" applyFont="1" applyFill="1" applyBorder="1" applyAlignment="1">
      <alignment vertical="center"/>
    </xf>
    <xf numFmtId="0" fontId="49" fillId="17" borderId="37" xfId="0" applyFont="1" applyFill="1" applyBorder="1" applyAlignment="1">
      <alignment vertical="center"/>
    </xf>
    <xf numFmtId="0" fontId="64" fillId="13" borderId="49" xfId="0" applyFont="1" applyFill="1" applyBorder="1" applyAlignment="1" applyProtection="1">
      <alignment horizontal="center" vertical="center" wrapText="1"/>
      <protection locked="0"/>
    </xf>
    <xf numFmtId="1" fontId="32" fillId="16" borderId="50" xfId="0" applyNumberFormat="1" applyFont="1" applyFill="1" applyBorder="1" applyAlignment="1">
      <alignment horizontal="center" vertical="center"/>
    </xf>
    <xf numFmtId="1" fontId="15" fillId="16" borderId="50" xfId="0" applyNumberFormat="1" applyFont="1" applyFill="1" applyBorder="1" applyAlignment="1">
      <alignment horizontal="center" vertical="center"/>
    </xf>
    <xf numFmtId="1" fontId="14" fillId="17" borderId="58" xfId="0" applyNumberFormat="1" applyFont="1" applyFill="1" applyBorder="1" applyAlignment="1">
      <alignment horizontal="center" vertical="center"/>
    </xf>
    <xf numFmtId="0" fontId="38" fillId="16" borderId="36" xfId="0" applyFont="1" applyFill="1" applyBorder="1" applyAlignment="1" applyProtection="1">
      <alignment horizontal="center" vertical="center" wrapText="1"/>
      <protection locked="0"/>
    </xf>
    <xf numFmtId="0" fontId="28" fillId="18" borderId="36" xfId="0" applyFont="1" applyFill="1" applyBorder="1" applyAlignment="1">
      <alignment vertical="center"/>
    </xf>
    <xf numFmtId="0" fontId="28" fillId="18" borderId="38" xfId="0" applyFont="1" applyFill="1" applyBorder="1" applyAlignment="1">
      <alignment vertical="center"/>
    </xf>
    <xf numFmtId="0" fontId="24" fillId="18" borderId="49" xfId="0" applyFont="1" applyFill="1" applyBorder="1" applyAlignment="1">
      <alignment horizontal="center" vertical="center"/>
    </xf>
    <xf numFmtId="2" fontId="59" fillId="18" borderId="50" xfId="0" applyNumberFormat="1" applyFont="1" applyFill="1" applyBorder="1" applyAlignment="1">
      <alignment horizontal="center" vertical="center"/>
    </xf>
    <xf numFmtId="1" fontId="30" fillId="18" borderId="50" xfId="0" applyNumberFormat="1" applyFont="1" applyFill="1" applyBorder="1" applyAlignment="1">
      <alignment horizontal="center" vertical="center"/>
    </xf>
    <xf numFmtId="1" fontId="30" fillId="18" borderId="37" xfId="0" applyNumberFormat="1" applyFont="1" applyFill="1" applyBorder="1" applyAlignment="1">
      <alignment horizontal="center" vertical="center"/>
    </xf>
    <xf numFmtId="1" fontId="12" fillId="18" borderId="37" xfId="0" quotePrefix="1" applyNumberFormat="1" applyFont="1" applyFill="1" applyBorder="1" applyAlignment="1">
      <alignment horizontal="center" vertical="center"/>
    </xf>
    <xf numFmtId="0" fontId="12" fillId="18" borderId="38" xfId="0" quotePrefix="1" applyFont="1" applyFill="1" applyBorder="1" applyAlignment="1">
      <alignment horizontal="center" vertical="center"/>
    </xf>
    <xf numFmtId="0" fontId="25" fillId="18" borderId="36" xfId="0" applyFont="1" applyFill="1" applyBorder="1" applyAlignment="1">
      <alignment horizontal="center" vertical="center" wrapText="1"/>
    </xf>
    <xf numFmtId="0" fontId="25" fillId="18" borderId="37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/>
    </xf>
    <xf numFmtId="0" fontId="16" fillId="18" borderId="48" xfId="0" applyFont="1" applyFill="1" applyBorder="1" applyAlignment="1">
      <alignment horizontal="center" vertical="center"/>
    </xf>
    <xf numFmtId="0" fontId="58" fillId="18" borderId="48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49" fillId="13" borderId="24" xfId="0" applyFont="1" applyFill="1" applyBorder="1" applyAlignment="1">
      <alignment horizontal="center" vertical="center"/>
    </xf>
    <xf numFmtId="0" fontId="65" fillId="16" borderId="0" xfId="0" applyFont="1" applyFill="1" applyAlignment="1">
      <alignment horizontal="center" vertical="center"/>
    </xf>
    <xf numFmtId="0" fontId="33" fillId="16" borderId="91" xfId="0" applyFont="1" applyFill="1" applyBorder="1" applyAlignment="1">
      <alignment horizontal="center" vertical="center"/>
    </xf>
    <xf numFmtId="0" fontId="2" fillId="16" borderId="92" xfId="0" applyFont="1" applyFill="1" applyBorder="1" applyAlignment="1">
      <alignment vertical="center"/>
    </xf>
    <xf numFmtId="0" fontId="5" fillId="16" borderId="27" xfId="0" applyFont="1" applyFill="1" applyBorder="1" applyAlignment="1">
      <alignment horizontal="center" vertical="center"/>
    </xf>
    <xf numFmtId="0" fontId="66" fillId="16" borderId="28" xfId="0" applyFont="1" applyFill="1" applyBorder="1" applyAlignment="1">
      <alignment horizontal="center" vertical="center"/>
    </xf>
    <xf numFmtId="1" fontId="30" fillId="16" borderId="66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58" fillId="0" borderId="72" xfId="0" applyFont="1" applyBorder="1" applyAlignment="1">
      <alignment horizontal="center" vertical="center"/>
    </xf>
    <xf numFmtId="0" fontId="31" fillId="16" borderId="35" xfId="0" applyFont="1" applyFill="1" applyBorder="1" applyAlignment="1">
      <alignment horizontal="center" vertical="center"/>
    </xf>
    <xf numFmtId="0" fontId="15" fillId="16" borderId="35" xfId="0" applyFont="1" applyFill="1" applyBorder="1" applyAlignment="1">
      <alignment horizontal="center" vertical="center"/>
    </xf>
    <xf numFmtId="0" fontId="60" fillId="17" borderId="17" xfId="0" applyFont="1" applyFill="1" applyBorder="1" applyAlignment="1">
      <alignment horizontal="center" vertical="center"/>
    </xf>
    <xf numFmtId="0" fontId="48" fillId="17" borderId="18" xfId="0" applyFont="1" applyFill="1" applyBorder="1" applyAlignment="1">
      <alignment horizontal="center" vertical="center"/>
    </xf>
    <xf numFmtId="1" fontId="30" fillId="17" borderId="18" xfId="0" applyNumberFormat="1" applyFont="1" applyFill="1" applyBorder="1" applyAlignment="1">
      <alignment horizontal="center" vertical="center"/>
    </xf>
    <xf numFmtId="0" fontId="48" fillId="17" borderId="19" xfId="0" applyFont="1" applyFill="1" applyBorder="1" applyAlignment="1">
      <alignment horizontal="center" vertical="center"/>
    </xf>
    <xf numFmtId="0" fontId="15" fillId="13" borderId="35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1" fontId="2" fillId="19" borderId="108" xfId="0" applyNumberFormat="1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" fontId="2" fillId="19" borderId="95" xfId="0" applyNumberFormat="1" applyFont="1" applyFill="1" applyBorder="1" applyAlignment="1">
      <alignment horizontal="center" vertical="center"/>
    </xf>
    <xf numFmtId="1" fontId="2" fillId="19" borderId="52" xfId="0" applyNumberFormat="1" applyFont="1" applyFill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2" fillId="19" borderId="148" xfId="0" applyNumberFormat="1" applyFont="1" applyFill="1" applyBorder="1" applyAlignment="1">
      <alignment horizontal="center" vertical="center"/>
    </xf>
    <xf numFmtId="1" fontId="2" fillId="19" borderId="124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2" fillId="19" borderId="46" xfId="0" applyNumberFormat="1" applyFont="1" applyFill="1" applyBorder="1" applyAlignment="1">
      <alignment horizontal="center" vertical="center"/>
    </xf>
    <xf numFmtId="1" fontId="2" fillId="19" borderId="150" xfId="0" applyNumberFormat="1" applyFont="1" applyFill="1" applyBorder="1" applyAlignment="1">
      <alignment horizontal="center" vertical="center"/>
    </xf>
    <xf numFmtId="0" fontId="18" fillId="16" borderId="0" xfId="0" applyFont="1" applyFill="1"/>
    <xf numFmtId="0" fontId="37" fillId="20" borderId="38" xfId="0" applyFont="1" applyFill="1" applyBorder="1" applyAlignment="1">
      <alignment horizontal="center"/>
    </xf>
    <xf numFmtId="0" fontId="42" fillId="34" borderId="72" xfId="0" applyFont="1" applyFill="1" applyBorder="1" applyAlignment="1">
      <alignment horizontal="center" vertical="center" wrapText="1"/>
    </xf>
    <xf numFmtId="0" fontId="67" fillId="0" borderId="0" xfId="0" applyFont="1"/>
    <xf numFmtId="0" fontId="68" fillId="0" borderId="0" xfId="0" applyFont="1"/>
    <xf numFmtId="0" fontId="67" fillId="0" borderId="67" xfId="0" applyFont="1" applyBorder="1"/>
    <xf numFmtId="0" fontId="67" fillId="16" borderId="62" xfId="0" applyFont="1" applyFill="1" applyBorder="1"/>
    <xf numFmtId="0" fontId="67" fillId="16" borderId="63" xfId="0" applyFont="1" applyFill="1" applyBorder="1"/>
    <xf numFmtId="0" fontId="67" fillId="16" borderId="64" xfId="0" applyFont="1" applyFill="1" applyBorder="1"/>
    <xf numFmtId="0" fontId="67" fillId="16" borderId="0" xfId="0" applyFont="1" applyFill="1"/>
    <xf numFmtId="0" fontId="67" fillId="16" borderId="65" xfId="0" applyFont="1" applyFill="1" applyBorder="1"/>
    <xf numFmtId="0" fontId="67" fillId="16" borderId="67" xfId="0" applyFont="1" applyFill="1" applyBorder="1"/>
    <xf numFmtId="0" fontId="67" fillId="16" borderId="71" xfId="0" applyFont="1" applyFill="1" applyBorder="1"/>
    <xf numFmtId="0" fontId="67" fillId="21" borderId="0" xfId="0" applyFont="1" applyFill="1"/>
    <xf numFmtId="0" fontId="67" fillId="31" borderId="65" xfId="0" applyFont="1" applyFill="1" applyBorder="1"/>
    <xf numFmtId="0" fontId="67" fillId="31" borderId="0" xfId="0" applyFont="1" applyFill="1"/>
    <xf numFmtId="0" fontId="67" fillId="31" borderId="67" xfId="0" applyFont="1" applyFill="1" applyBorder="1"/>
    <xf numFmtId="0" fontId="67" fillId="31" borderId="156" xfId="0" applyFont="1" applyFill="1" applyBorder="1"/>
    <xf numFmtId="0" fontId="67" fillId="31" borderId="157" xfId="0" applyFont="1" applyFill="1" applyBorder="1"/>
    <xf numFmtId="0" fontId="67" fillId="21" borderId="157" xfId="0" applyFont="1" applyFill="1" applyBorder="1"/>
    <xf numFmtId="0" fontId="67" fillId="21" borderId="158" xfId="0" applyFont="1" applyFill="1" applyBorder="1"/>
    <xf numFmtId="0" fontId="67" fillId="31" borderId="62" xfId="0" applyFont="1" applyFill="1" applyBorder="1"/>
    <xf numFmtId="0" fontId="67" fillId="31" borderId="63" xfId="0" applyFont="1" applyFill="1" applyBorder="1"/>
    <xf numFmtId="0" fontId="67" fillId="21" borderId="63" xfId="0" applyFont="1" applyFill="1" applyBorder="1"/>
    <xf numFmtId="0" fontId="68" fillId="21" borderId="63" xfId="0" applyFont="1" applyFill="1" applyBorder="1"/>
    <xf numFmtId="0" fontId="67" fillId="21" borderId="64" xfId="0" applyFont="1" applyFill="1" applyBorder="1"/>
    <xf numFmtId="0" fontId="67" fillId="21" borderId="65" xfId="0" applyFont="1" applyFill="1" applyBorder="1"/>
    <xf numFmtId="0" fontId="67" fillId="21" borderId="67" xfId="0" applyFont="1" applyFill="1" applyBorder="1"/>
    <xf numFmtId="0" fontId="67" fillId="0" borderId="65" xfId="0" applyFont="1" applyBorder="1"/>
    <xf numFmtId="0" fontId="67" fillId="21" borderId="73" xfId="0" applyFont="1" applyFill="1" applyBorder="1"/>
    <xf numFmtId="0" fontId="67" fillId="21" borderId="70" xfId="0" applyFont="1" applyFill="1" applyBorder="1"/>
    <xf numFmtId="0" fontId="68" fillId="21" borderId="70" xfId="0" applyFont="1" applyFill="1" applyBorder="1"/>
    <xf numFmtId="0" fontId="67" fillId="21" borderId="71" xfId="0" applyFont="1" applyFill="1" applyBorder="1"/>
    <xf numFmtId="0" fontId="67" fillId="21" borderId="156" xfId="0" applyFont="1" applyFill="1" applyBorder="1"/>
    <xf numFmtId="0" fontId="68" fillId="21" borderId="0" xfId="0" applyFont="1" applyFill="1"/>
    <xf numFmtId="0" fontId="70" fillId="21" borderId="70" xfId="0" applyFont="1" applyFill="1" applyBorder="1" applyAlignment="1">
      <alignment horizontal="center" vertical="center" wrapText="1"/>
    </xf>
    <xf numFmtId="0" fontId="77" fillId="21" borderId="65" xfId="0" applyFont="1" applyFill="1" applyBorder="1" applyAlignment="1">
      <alignment horizontal="center" vertical="center"/>
    </xf>
    <xf numFmtId="0" fontId="77" fillId="21" borderId="0" xfId="0" applyFont="1" applyFill="1" applyAlignment="1">
      <alignment horizontal="center" vertical="center"/>
    </xf>
    <xf numFmtId="0" fontId="70" fillId="21" borderId="65" xfId="0" applyFont="1" applyFill="1" applyBorder="1" applyAlignment="1">
      <alignment horizontal="center" vertical="center"/>
    </xf>
    <xf numFmtId="0" fontId="70" fillId="23" borderId="36" xfId="0" applyFont="1" applyFill="1" applyBorder="1" applyAlignment="1">
      <alignment horizontal="center" vertical="center"/>
    </xf>
    <xf numFmtId="0" fontId="70" fillId="26" borderId="36" xfId="0" applyFont="1" applyFill="1" applyBorder="1" applyAlignment="1">
      <alignment horizontal="center" vertical="center"/>
    </xf>
    <xf numFmtId="0" fontId="70" fillId="21" borderId="0" xfId="0" applyFont="1" applyFill="1" applyAlignment="1">
      <alignment horizontal="center" vertical="center"/>
    </xf>
    <xf numFmtId="0" fontId="37" fillId="21" borderId="0" xfId="0" applyFont="1" applyFill="1"/>
    <xf numFmtId="0" fontId="78" fillId="21" borderId="36" xfId="0" applyFont="1" applyFill="1" applyBorder="1" applyAlignment="1">
      <alignment vertical="center"/>
    </xf>
    <xf numFmtId="0" fontId="78" fillId="21" borderId="37" xfId="0" applyFont="1" applyFill="1" applyBorder="1" applyAlignment="1">
      <alignment vertical="center"/>
    </xf>
    <xf numFmtId="0" fontId="78" fillId="21" borderId="38" xfId="0" applyFont="1" applyFill="1" applyBorder="1" applyAlignment="1">
      <alignment vertical="center"/>
    </xf>
    <xf numFmtId="0" fontId="67" fillId="21" borderId="84" xfId="0" applyFont="1" applyFill="1" applyBorder="1"/>
    <xf numFmtId="0" fontId="67" fillId="21" borderId="85" xfId="0" applyFont="1" applyFill="1" applyBorder="1"/>
    <xf numFmtId="0" fontId="30" fillId="25" borderId="0" xfId="0" applyFont="1" applyFill="1" applyAlignment="1">
      <alignment horizontal="center" vertical="center"/>
    </xf>
    <xf numFmtId="0" fontId="30" fillId="25" borderId="30" xfId="0" applyFont="1" applyFill="1" applyBorder="1" applyAlignment="1">
      <alignment horizontal="center" vertical="center"/>
    </xf>
    <xf numFmtId="0" fontId="30" fillId="25" borderId="37" xfId="0" applyFont="1" applyFill="1" applyBorder="1" applyAlignment="1">
      <alignment horizontal="center" vertical="center"/>
    </xf>
    <xf numFmtId="0" fontId="30" fillId="25" borderId="38" xfId="0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horizontal="center" vertical="center"/>
    </xf>
    <xf numFmtId="0" fontId="30" fillId="29" borderId="107" xfId="0" applyFont="1" applyFill="1" applyBorder="1" applyAlignment="1">
      <alignment horizontal="center" vertical="center"/>
    </xf>
    <xf numFmtId="0" fontId="30" fillId="29" borderId="142" xfId="0" applyFont="1" applyFill="1" applyBorder="1" applyAlignment="1">
      <alignment horizontal="center" vertical="center"/>
    </xf>
    <xf numFmtId="0" fontId="30" fillId="29" borderId="125" xfId="0" applyFont="1" applyFill="1" applyBorder="1" applyAlignment="1">
      <alignment horizontal="center" vertical="center"/>
    </xf>
    <xf numFmtId="0" fontId="30" fillId="29" borderId="123" xfId="0" applyFont="1" applyFill="1" applyBorder="1" applyAlignment="1">
      <alignment horizontal="center" vertical="center"/>
    </xf>
    <xf numFmtId="0" fontId="30" fillId="29" borderId="143" xfId="0" applyFont="1" applyFill="1" applyBorder="1" applyAlignment="1">
      <alignment horizontal="center" vertical="center"/>
    </xf>
    <xf numFmtId="0" fontId="30" fillId="29" borderId="3" xfId="0" applyFont="1" applyFill="1" applyBorder="1" applyAlignment="1">
      <alignment horizontal="center" vertical="center"/>
    </xf>
    <xf numFmtId="0" fontId="30" fillId="29" borderId="4" xfId="0" applyFont="1" applyFill="1" applyBorder="1" applyAlignment="1">
      <alignment horizontal="center" vertical="center"/>
    </xf>
    <xf numFmtId="0" fontId="30" fillId="29" borderId="149" xfId="0" applyFont="1" applyFill="1" applyBorder="1" applyAlignment="1">
      <alignment horizontal="center" vertical="center"/>
    </xf>
    <xf numFmtId="0" fontId="30" fillId="15" borderId="125" xfId="0" applyFont="1" applyFill="1" applyBorder="1" applyAlignment="1">
      <alignment horizontal="center" vertical="center"/>
    </xf>
    <xf numFmtId="0" fontId="30" fillId="15" borderId="123" xfId="0" applyFont="1" applyFill="1" applyBorder="1" applyAlignment="1">
      <alignment horizontal="center" vertical="center"/>
    </xf>
    <xf numFmtId="0" fontId="30" fillId="15" borderId="143" xfId="0" applyFont="1" applyFill="1" applyBorder="1" applyAlignment="1">
      <alignment horizontal="center" vertical="center"/>
    </xf>
    <xf numFmtId="0" fontId="30" fillId="15" borderId="107" xfId="0" applyFont="1" applyFill="1" applyBorder="1" applyAlignment="1">
      <alignment horizontal="center" vertical="center"/>
    </xf>
    <xf numFmtId="0" fontId="30" fillId="15" borderId="142" xfId="0" applyFont="1" applyFill="1" applyBorder="1" applyAlignment="1">
      <alignment horizontal="center" vertical="center"/>
    </xf>
    <xf numFmtId="0" fontId="30" fillId="17" borderId="0" xfId="0" applyFont="1" applyFill="1" applyAlignment="1">
      <alignment horizontal="center" vertical="center"/>
    </xf>
    <xf numFmtId="0" fontId="30" fillId="17" borderId="30" xfId="0" applyFont="1" applyFill="1" applyBorder="1" applyAlignment="1">
      <alignment horizontal="center" vertical="center"/>
    </xf>
    <xf numFmtId="0" fontId="30" fillId="29" borderId="135" xfId="0" applyFont="1" applyFill="1" applyBorder="1" applyAlignment="1">
      <alignment horizontal="center" vertical="center"/>
    </xf>
    <xf numFmtId="0" fontId="30" fillId="29" borderId="37" xfId="0" applyFont="1" applyFill="1" applyBorder="1" applyAlignment="1">
      <alignment horizontal="center" vertical="center"/>
    </xf>
    <xf numFmtId="0" fontId="30" fillId="17" borderId="37" xfId="0" applyFont="1" applyFill="1" applyBorder="1" applyAlignment="1">
      <alignment horizontal="center" vertical="center"/>
    </xf>
    <xf numFmtId="0" fontId="30" fillId="17" borderId="38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30" fillId="15" borderId="14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15" borderId="135" xfId="0" applyFont="1" applyFill="1" applyBorder="1" applyAlignment="1">
      <alignment horizontal="center" vertical="center"/>
    </xf>
    <xf numFmtId="0" fontId="30" fillId="15" borderId="37" xfId="0" applyFont="1" applyFill="1" applyBorder="1" applyAlignment="1">
      <alignment horizontal="center" vertical="center"/>
    </xf>
    <xf numFmtId="0" fontId="30" fillId="17" borderId="32" xfId="0" applyFont="1" applyFill="1" applyBorder="1" applyAlignment="1">
      <alignment horizontal="center" vertical="center"/>
    </xf>
    <xf numFmtId="0" fontId="30" fillId="17" borderId="33" xfId="0" applyFont="1" applyFill="1" applyBorder="1" applyAlignment="1">
      <alignment horizontal="center" vertical="center"/>
    </xf>
    <xf numFmtId="0" fontId="23" fillId="13" borderId="36" xfId="0" applyFont="1" applyFill="1" applyBorder="1" applyAlignment="1">
      <alignment horizontal="center" vertical="center"/>
    </xf>
    <xf numFmtId="0" fontId="23" fillId="13" borderId="37" xfId="0" applyFont="1" applyFill="1" applyBorder="1" applyAlignment="1">
      <alignment horizontal="center" vertical="center"/>
    </xf>
    <xf numFmtId="0" fontId="23" fillId="13" borderId="3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7" fillId="16" borderId="27" xfId="0" applyFont="1" applyFill="1" applyBorder="1" applyAlignment="1">
      <alignment horizontal="center" vertical="center" wrapText="1"/>
    </xf>
    <xf numFmtId="0" fontId="30" fillId="17" borderId="18" xfId="0" applyFont="1" applyFill="1" applyBorder="1" applyAlignment="1">
      <alignment horizontal="center" vertical="center"/>
    </xf>
    <xf numFmtId="0" fontId="33" fillId="16" borderId="35" xfId="0" applyFont="1" applyFill="1" applyBorder="1" applyAlignment="1">
      <alignment horizontal="center" vertical="center"/>
    </xf>
    <xf numFmtId="0" fontId="62" fillId="0" borderId="13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49" fillId="13" borderId="86" xfId="0" applyFont="1" applyFill="1" applyBorder="1" applyAlignment="1" applyProtection="1">
      <alignment horizontal="center" vertical="center" wrapText="1"/>
      <protection locked="0"/>
    </xf>
    <xf numFmtId="0" fontId="49" fillId="13" borderId="83" xfId="0" applyFont="1" applyFill="1" applyBorder="1" applyAlignment="1" applyProtection="1">
      <alignment horizontal="center" vertical="center" wrapText="1"/>
      <protection locked="0"/>
    </xf>
    <xf numFmtId="2" fontId="56" fillId="16" borderId="87" xfId="0" applyNumberFormat="1" applyFont="1" applyFill="1" applyBorder="1" applyAlignment="1">
      <alignment horizontal="center" vertical="center"/>
    </xf>
    <xf numFmtId="2" fontId="56" fillId="16" borderId="56" xfId="0" applyNumberFormat="1" applyFont="1" applyFill="1" applyBorder="1" applyAlignment="1">
      <alignment horizontal="center" vertical="center"/>
    </xf>
    <xf numFmtId="1" fontId="33" fillId="16" borderId="87" xfId="0" applyNumberFormat="1" applyFont="1" applyFill="1" applyBorder="1" applyAlignment="1">
      <alignment horizontal="center" vertical="center"/>
    </xf>
    <xf numFmtId="1" fontId="33" fillId="16" borderId="56" xfId="0" applyNumberFormat="1" applyFont="1" applyFill="1" applyBorder="1" applyAlignment="1">
      <alignment horizontal="center" vertical="center"/>
    </xf>
    <xf numFmtId="2" fontId="2" fillId="16" borderId="87" xfId="0" applyNumberFormat="1" applyFont="1" applyFill="1" applyBorder="1" applyAlignment="1">
      <alignment horizontal="center" vertical="center"/>
    </xf>
    <xf numFmtId="2" fontId="2" fillId="16" borderId="56" xfId="0" applyNumberFormat="1" applyFont="1" applyFill="1" applyBorder="1" applyAlignment="1">
      <alignment horizontal="center" vertical="center"/>
    </xf>
    <xf numFmtId="1" fontId="2" fillId="14" borderId="87" xfId="0" applyNumberFormat="1" applyFont="1" applyFill="1" applyBorder="1" applyAlignment="1" applyProtection="1">
      <alignment horizontal="center" vertical="center"/>
      <protection locked="0"/>
    </xf>
    <xf numFmtId="1" fontId="2" fillId="14" borderId="56" xfId="0" applyNumberFormat="1" applyFont="1" applyFill="1" applyBorder="1" applyAlignment="1" applyProtection="1">
      <alignment horizontal="center" vertical="center"/>
      <protection locked="0"/>
    </xf>
    <xf numFmtId="0" fontId="29" fillId="16" borderId="88" xfId="0" applyFont="1" applyFill="1" applyBorder="1" applyAlignment="1">
      <alignment horizontal="center" vertical="center"/>
    </xf>
    <xf numFmtId="0" fontId="29" fillId="16" borderId="74" xfId="0" applyFont="1" applyFill="1" applyBorder="1" applyAlignment="1">
      <alignment horizontal="center" vertical="center"/>
    </xf>
    <xf numFmtId="1" fontId="17" fillId="16" borderId="86" xfId="0" quotePrefix="1" applyNumberFormat="1" applyFont="1" applyFill="1" applyBorder="1" applyAlignment="1">
      <alignment horizontal="center" vertical="center"/>
    </xf>
    <xf numFmtId="1" fontId="17" fillId="16" borderId="83" xfId="0" quotePrefix="1" applyNumberFormat="1" applyFont="1" applyFill="1" applyBorder="1" applyAlignment="1">
      <alignment horizontal="center" vertical="center"/>
    </xf>
    <xf numFmtId="1" fontId="17" fillId="16" borderId="87" xfId="0" applyNumberFormat="1" applyFont="1" applyFill="1" applyBorder="1" applyAlignment="1">
      <alignment horizontal="center" vertical="center"/>
    </xf>
    <xf numFmtId="1" fontId="17" fillId="16" borderId="56" xfId="0" applyNumberFormat="1" applyFont="1" applyFill="1" applyBorder="1" applyAlignment="1">
      <alignment horizontal="center" vertical="center"/>
    </xf>
    <xf numFmtId="1" fontId="49" fillId="17" borderId="89" xfId="0" applyNumberFormat="1" applyFont="1" applyFill="1" applyBorder="1" applyAlignment="1">
      <alignment horizontal="center" vertical="center"/>
    </xf>
    <xf numFmtId="1" fontId="49" fillId="17" borderId="5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55" fillId="0" borderId="66" xfId="0" applyFont="1" applyBorder="1" applyAlignment="1">
      <alignment horizontal="center" vertical="center" wrapText="1"/>
    </xf>
    <xf numFmtId="0" fontId="55" fillId="0" borderId="98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49" fillId="17" borderId="36" xfId="0" applyFont="1" applyFill="1" applyBorder="1" applyAlignment="1">
      <alignment horizontal="left" vertical="center" wrapText="1"/>
    </xf>
    <xf numFmtId="0" fontId="49" fillId="17" borderId="38" xfId="0" applyFont="1" applyFill="1" applyBorder="1" applyAlignment="1">
      <alignment horizontal="left" vertical="center" wrapText="1"/>
    </xf>
    <xf numFmtId="0" fontId="50" fillId="13" borderId="86" xfId="0" applyFont="1" applyFill="1" applyBorder="1" applyAlignment="1">
      <alignment horizontal="center" vertical="center" wrapText="1"/>
    </xf>
    <xf numFmtId="0" fontId="50" fillId="13" borderId="83" xfId="0" applyFont="1" applyFill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50" fillId="16" borderId="87" xfId="0" applyFont="1" applyFill="1" applyBorder="1" applyAlignment="1">
      <alignment horizontal="center" vertical="center" wrapText="1"/>
    </xf>
    <xf numFmtId="0" fontId="50" fillId="16" borderId="56" xfId="0" applyFont="1" applyFill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14" borderId="87" xfId="0" applyFont="1" applyFill="1" applyBorder="1" applyAlignment="1">
      <alignment horizontal="center" vertical="center" wrapText="1"/>
    </xf>
    <xf numFmtId="0" fontId="22" fillId="14" borderId="56" xfId="0" applyFont="1" applyFill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32" fillId="17" borderId="89" xfId="0" applyFont="1" applyFill="1" applyBorder="1" applyAlignment="1">
      <alignment horizontal="center" vertical="center" wrapText="1"/>
    </xf>
    <xf numFmtId="0" fontId="32" fillId="17" borderId="57" xfId="0" applyFont="1" applyFill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88" xfId="0" applyFont="1" applyBorder="1" applyAlignment="1">
      <alignment horizontal="center" vertical="center" wrapText="1"/>
    </xf>
    <xf numFmtId="0" fontId="63" fillId="0" borderId="86" xfId="0" applyFont="1" applyBorder="1" applyAlignment="1">
      <alignment horizontal="center" vertical="center" wrapText="1"/>
    </xf>
    <xf numFmtId="0" fontId="63" fillId="0" borderId="74" xfId="0" applyFont="1" applyBorder="1" applyAlignment="1">
      <alignment horizontal="center" vertical="center" wrapText="1"/>
    </xf>
    <xf numFmtId="0" fontId="63" fillId="0" borderId="83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90" xfId="0" applyFont="1" applyBorder="1" applyAlignment="1">
      <alignment horizontal="center" vertical="center" wrapText="1"/>
    </xf>
    <xf numFmtId="0" fontId="63" fillId="0" borderId="32" xfId="0" applyFont="1" applyBorder="1" applyAlignment="1">
      <alignment horizontal="center" vertical="center" wrapText="1"/>
    </xf>
    <xf numFmtId="0" fontId="63" fillId="0" borderId="94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13" fillId="0" borderId="95" xfId="0" applyFont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 wrapText="1"/>
    </xf>
    <xf numFmtId="0" fontId="52" fillId="0" borderId="96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 wrapText="1"/>
    </xf>
    <xf numFmtId="0" fontId="53" fillId="0" borderId="97" xfId="0" applyFont="1" applyBorder="1" applyAlignment="1">
      <alignment horizontal="center" vertical="center" wrapText="1"/>
    </xf>
    <xf numFmtId="0" fontId="44" fillId="16" borderId="26" xfId="0" applyFont="1" applyFill="1" applyBorder="1" applyAlignment="1">
      <alignment horizontal="center" vertical="center"/>
    </xf>
    <xf numFmtId="0" fontId="44" fillId="16" borderId="27" xfId="0" applyFont="1" applyFill="1" applyBorder="1" applyAlignment="1">
      <alignment horizontal="center" vertical="center"/>
    </xf>
    <xf numFmtId="0" fontId="44" fillId="16" borderId="28" xfId="0" applyFont="1" applyFill="1" applyBorder="1" applyAlignment="1">
      <alignment horizontal="center" vertical="center"/>
    </xf>
    <xf numFmtId="0" fontId="44" fillId="16" borderId="29" xfId="0" applyFont="1" applyFill="1" applyBorder="1" applyAlignment="1">
      <alignment horizontal="center" vertical="center"/>
    </xf>
    <xf numFmtId="0" fontId="44" fillId="16" borderId="0" xfId="0" applyFont="1" applyFill="1" applyAlignment="1">
      <alignment horizontal="center" vertical="center"/>
    </xf>
    <xf numFmtId="0" fontId="44" fillId="16" borderId="30" xfId="0" applyFont="1" applyFill="1" applyBorder="1" applyAlignment="1">
      <alignment horizontal="center" vertical="center"/>
    </xf>
    <xf numFmtId="0" fontId="45" fillId="16" borderId="29" xfId="0" applyFont="1" applyFill="1" applyBorder="1" applyAlignment="1" applyProtection="1">
      <alignment horizontal="center" vertical="center"/>
      <protection locked="0"/>
    </xf>
    <xf numFmtId="0" fontId="45" fillId="16" borderId="0" xfId="0" applyFont="1" applyFill="1" applyAlignment="1" applyProtection="1">
      <alignment horizontal="center" vertical="center"/>
      <protection locked="0"/>
    </xf>
    <xf numFmtId="0" fontId="45" fillId="16" borderId="30" xfId="0" applyFont="1" applyFill="1" applyBorder="1" applyAlignment="1" applyProtection="1">
      <alignment horizontal="center" vertical="center"/>
      <protection locked="0"/>
    </xf>
    <xf numFmtId="0" fontId="41" fillId="16" borderId="29" xfId="0" applyFont="1" applyFill="1" applyBorder="1" applyAlignment="1">
      <alignment horizontal="center" vertical="center"/>
    </xf>
    <xf numFmtId="0" fontId="41" fillId="16" borderId="0" xfId="0" applyFont="1" applyFill="1" applyAlignment="1">
      <alignment horizontal="center" vertical="center"/>
    </xf>
    <xf numFmtId="0" fontId="41" fillId="16" borderId="30" xfId="0" applyFont="1" applyFill="1" applyBorder="1" applyAlignment="1">
      <alignment horizontal="center" vertical="center"/>
    </xf>
    <xf numFmtId="0" fontId="44" fillId="16" borderId="29" xfId="0" applyFont="1" applyFill="1" applyBorder="1" applyAlignment="1" applyProtection="1">
      <alignment horizontal="center" vertical="center"/>
      <protection locked="0"/>
    </xf>
    <xf numFmtId="0" fontId="44" fillId="16" borderId="0" xfId="0" applyFont="1" applyFill="1" applyAlignment="1" applyProtection="1">
      <alignment horizontal="center" vertical="center"/>
      <protection locked="0"/>
    </xf>
    <xf numFmtId="0" fontId="44" fillId="16" borderId="30" xfId="0" applyFont="1" applyFill="1" applyBorder="1" applyAlignment="1" applyProtection="1">
      <alignment horizontal="center" vertical="center"/>
      <protection locked="0"/>
    </xf>
    <xf numFmtId="0" fontId="61" fillId="16" borderId="31" xfId="0" applyFont="1" applyFill="1" applyBorder="1" applyAlignment="1" applyProtection="1">
      <alignment horizontal="center" vertical="center"/>
      <protection locked="0"/>
    </xf>
    <xf numFmtId="0" fontId="61" fillId="16" borderId="32" xfId="0" applyFont="1" applyFill="1" applyBorder="1" applyAlignment="1" applyProtection="1">
      <alignment horizontal="center" vertical="center"/>
      <protection locked="0"/>
    </xf>
    <xf numFmtId="0" fontId="61" fillId="16" borderId="33" xfId="0" applyFont="1" applyFill="1" applyBorder="1" applyAlignment="1" applyProtection="1">
      <alignment horizontal="center" vertical="center"/>
      <protection locked="0"/>
    </xf>
    <xf numFmtId="0" fontId="19" fillId="20" borderId="26" xfId="0" applyFont="1" applyFill="1" applyBorder="1" applyAlignment="1">
      <alignment horizontal="center" vertical="center"/>
    </xf>
    <xf numFmtId="0" fontId="19" fillId="20" borderId="28" xfId="0" applyFont="1" applyFill="1" applyBorder="1" applyAlignment="1">
      <alignment horizontal="center" vertical="center"/>
    </xf>
    <xf numFmtId="0" fontId="70" fillId="33" borderId="66" xfId="0" applyFont="1" applyFill="1" applyBorder="1" applyAlignment="1">
      <alignment horizontal="center" vertical="center" wrapText="1"/>
    </xf>
    <xf numFmtId="0" fontId="70" fillId="33" borderId="69" xfId="0" applyFont="1" applyFill="1" applyBorder="1" applyAlignment="1">
      <alignment horizontal="center" vertical="center" wrapText="1"/>
    </xf>
    <xf numFmtId="0" fontId="36" fillId="13" borderId="32" xfId="0" applyFont="1" applyFill="1" applyBorder="1" applyAlignment="1">
      <alignment horizontal="center"/>
    </xf>
    <xf numFmtId="0" fontId="36" fillId="13" borderId="33" xfId="0" applyFont="1" applyFill="1" applyBorder="1" applyAlignment="1">
      <alignment horizontal="center"/>
    </xf>
    <xf numFmtId="0" fontId="37" fillId="20" borderId="32" xfId="0" applyFont="1" applyFill="1" applyBorder="1" applyAlignment="1">
      <alignment horizontal="center"/>
    </xf>
    <xf numFmtId="0" fontId="75" fillId="25" borderId="41" xfId="0" applyFont="1" applyFill="1" applyBorder="1" applyAlignment="1">
      <alignment horizontal="center" vertical="center"/>
    </xf>
    <xf numFmtId="0" fontId="75" fillId="25" borderId="42" xfId="0" applyFont="1" applyFill="1" applyBorder="1" applyAlignment="1">
      <alignment horizontal="center" vertical="center"/>
    </xf>
    <xf numFmtId="0" fontId="21" fillId="13" borderId="26" xfId="0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center" vertical="center"/>
    </xf>
    <xf numFmtId="0" fontId="20" fillId="13" borderId="26" xfId="0" applyFont="1" applyFill="1" applyBorder="1" applyAlignment="1">
      <alignment horizontal="center" vertical="center"/>
    </xf>
    <xf numFmtId="0" fontId="20" fillId="13" borderId="28" xfId="0" applyFont="1" applyFill="1" applyBorder="1" applyAlignment="1">
      <alignment horizontal="center" vertical="center"/>
    </xf>
    <xf numFmtId="0" fontId="35" fillId="20" borderId="26" xfId="0" applyFont="1" applyFill="1" applyBorder="1" applyAlignment="1">
      <alignment horizontal="center" vertical="center"/>
    </xf>
    <xf numFmtId="0" fontId="35" fillId="20" borderId="28" xfId="0" applyFont="1" applyFill="1" applyBorder="1" applyAlignment="1">
      <alignment horizontal="center" vertical="center"/>
    </xf>
    <xf numFmtId="0" fontId="20" fillId="20" borderId="26" xfId="0" applyFont="1" applyFill="1" applyBorder="1" applyAlignment="1">
      <alignment horizontal="center" vertical="center"/>
    </xf>
    <xf numFmtId="0" fontId="20" fillId="20" borderId="28" xfId="0" applyFont="1" applyFill="1" applyBorder="1" applyAlignment="1">
      <alignment horizontal="center" vertical="center"/>
    </xf>
    <xf numFmtId="0" fontId="70" fillId="33" borderId="68" xfId="0" applyFont="1" applyFill="1" applyBorder="1" applyAlignment="1">
      <alignment horizontal="center" vertical="center" wrapText="1"/>
    </xf>
    <xf numFmtId="0" fontId="74" fillId="24" borderId="39" xfId="0" applyFont="1" applyFill="1" applyBorder="1" applyAlignment="1">
      <alignment horizontal="center" vertical="center"/>
    </xf>
    <xf numFmtId="0" fontId="74" fillId="24" borderId="40" xfId="0" applyFont="1" applyFill="1" applyBorder="1" applyAlignment="1">
      <alignment horizontal="center" vertical="center"/>
    </xf>
    <xf numFmtId="0" fontId="74" fillId="27" borderId="43" xfId="0" applyFont="1" applyFill="1" applyBorder="1" applyAlignment="1">
      <alignment horizontal="center" vertical="center"/>
    </xf>
    <xf numFmtId="0" fontId="74" fillId="27" borderId="44" xfId="0" applyFont="1" applyFill="1" applyBorder="1" applyAlignment="1">
      <alignment horizontal="center" vertical="center"/>
    </xf>
    <xf numFmtId="0" fontId="72" fillId="28" borderId="26" xfId="0" applyFont="1" applyFill="1" applyBorder="1" applyAlignment="1">
      <alignment horizontal="center" vertical="center" wrapText="1"/>
    </xf>
    <xf numFmtId="0" fontId="72" fillId="28" borderId="27" xfId="0" applyFont="1" applyFill="1" applyBorder="1" applyAlignment="1">
      <alignment horizontal="center" vertical="center" wrapText="1"/>
    </xf>
    <xf numFmtId="0" fontId="72" fillId="28" borderId="28" xfId="0" applyFont="1" applyFill="1" applyBorder="1" applyAlignment="1">
      <alignment horizontal="center" vertical="center" wrapText="1"/>
    </xf>
    <xf numFmtId="0" fontId="72" fillId="28" borderId="31" xfId="0" applyFont="1" applyFill="1" applyBorder="1" applyAlignment="1">
      <alignment horizontal="center" vertical="center" wrapText="1"/>
    </xf>
    <xf numFmtId="0" fontId="72" fillId="28" borderId="32" xfId="0" applyFont="1" applyFill="1" applyBorder="1" applyAlignment="1">
      <alignment horizontal="center" vertical="center" wrapText="1"/>
    </xf>
    <xf numFmtId="0" fontId="72" fillId="28" borderId="33" xfId="0" applyFont="1" applyFill="1" applyBorder="1" applyAlignment="1">
      <alignment horizontal="center" vertical="center" wrapText="1"/>
    </xf>
    <xf numFmtId="0" fontId="70" fillId="23" borderId="26" xfId="0" applyFont="1" applyFill="1" applyBorder="1" applyAlignment="1">
      <alignment horizontal="center" vertical="center" wrapText="1"/>
    </xf>
    <xf numFmtId="0" fontId="70" fillId="23" borderId="27" xfId="0" applyFont="1" applyFill="1" applyBorder="1" applyAlignment="1">
      <alignment horizontal="center" vertical="center" wrapText="1"/>
    </xf>
    <xf numFmtId="0" fontId="70" fillId="23" borderId="28" xfId="0" applyFont="1" applyFill="1" applyBorder="1" applyAlignment="1">
      <alignment horizontal="center" vertical="center" wrapText="1"/>
    </xf>
    <xf numFmtId="0" fontId="70" fillId="23" borderId="31" xfId="0" applyFont="1" applyFill="1" applyBorder="1" applyAlignment="1">
      <alignment horizontal="center" vertical="center" wrapText="1"/>
    </xf>
    <xf numFmtId="0" fontId="70" fillId="23" borderId="32" xfId="0" applyFont="1" applyFill="1" applyBorder="1" applyAlignment="1">
      <alignment horizontal="center" vertical="center" wrapText="1"/>
    </xf>
    <xf numFmtId="0" fontId="70" fillId="23" borderId="33" xfId="0" applyFont="1" applyFill="1" applyBorder="1" applyAlignment="1">
      <alignment horizontal="center" vertical="center" wrapText="1"/>
    </xf>
    <xf numFmtId="0" fontId="70" fillId="27" borderId="26" xfId="0" applyFont="1" applyFill="1" applyBorder="1" applyAlignment="1">
      <alignment horizontal="center" vertical="center" wrapText="1"/>
    </xf>
    <xf numFmtId="0" fontId="70" fillId="27" borderId="27" xfId="0" applyFont="1" applyFill="1" applyBorder="1" applyAlignment="1">
      <alignment horizontal="center" vertical="center" wrapText="1"/>
    </xf>
    <xf numFmtId="0" fontId="70" fillId="27" borderId="28" xfId="0" applyFont="1" applyFill="1" applyBorder="1" applyAlignment="1">
      <alignment horizontal="center" vertical="center" wrapText="1"/>
    </xf>
    <xf numFmtId="0" fontId="70" fillId="27" borderId="31" xfId="0" applyFont="1" applyFill="1" applyBorder="1" applyAlignment="1">
      <alignment horizontal="center" vertical="center" wrapText="1"/>
    </xf>
    <xf numFmtId="0" fontId="70" fillId="27" borderId="32" xfId="0" applyFont="1" applyFill="1" applyBorder="1" applyAlignment="1">
      <alignment horizontal="center" vertical="center" wrapText="1"/>
    </xf>
    <xf numFmtId="0" fontId="70" fillId="27" borderId="33" xfId="0" applyFont="1" applyFill="1" applyBorder="1" applyAlignment="1">
      <alignment horizontal="center" vertical="center" wrapText="1"/>
    </xf>
    <xf numFmtId="0" fontId="72" fillId="23" borderId="26" xfId="0" applyFont="1" applyFill="1" applyBorder="1" applyAlignment="1">
      <alignment horizontal="center" vertical="center" wrapText="1"/>
    </xf>
    <xf numFmtId="0" fontId="72" fillId="23" borderId="27" xfId="0" applyFont="1" applyFill="1" applyBorder="1" applyAlignment="1">
      <alignment horizontal="center" vertical="center" wrapText="1"/>
    </xf>
    <xf numFmtId="0" fontId="72" fillId="23" borderId="28" xfId="0" applyFont="1" applyFill="1" applyBorder="1" applyAlignment="1">
      <alignment horizontal="center" vertical="center" wrapText="1"/>
    </xf>
    <xf numFmtId="0" fontId="72" fillId="23" borderId="31" xfId="0" applyFont="1" applyFill="1" applyBorder="1" applyAlignment="1">
      <alignment horizontal="center" vertical="center" wrapText="1"/>
    </xf>
    <xf numFmtId="0" fontId="72" fillId="23" borderId="32" xfId="0" applyFont="1" applyFill="1" applyBorder="1" applyAlignment="1">
      <alignment horizontal="center" vertical="center" wrapText="1"/>
    </xf>
    <xf numFmtId="0" fontId="72" fillId="23" borderId="33" xfId="0" applyFont="1" applyFill="1" applyBorder="1" applyAlignment="1">
      <alignment horizontal="center" vertical="center" wrapText="1"/>
    </xf>
    <xf numFmtId="0" fontId="76" fillId="22" borderId="41" xfId="0" applyFont="1" applyFill="1" applyBorder="1" applyAlignment="1">
      <alignment horizontal="center" vertical="center"/>
    </xf>
    <xf numFmtId="0" fontId="76" fillId="22" borderId="42" xfId="0" applyFont="1" applyFill="1" applyBorder="1" applyAlignment="1">
      <alignment horizontal="center" vertical="center"/>
    </xf>
    <xf numFmtId="0" fontId="70" fillId="32" borderId="66" xfId="0" applyFont="1" applyFill="1" applyBorder="1" applyAlignment="1">
      <alignment horizontal="center" vertical="center" wrapText="1"/>
    </xf>
    <xf numFmtId="0" fontId="70" fillId="32" borderId="68" xfId="0" applyFont="1" applyFill="1" applyBorder="1" applyAlignment="1">
      <alignment horizontal="center" vertical="center" wrapText="1"/>
    </xf>
    <xf numFmtId="0" fontId="70" fillId="32" borderId="69" xfId="0" applyFont="1" applyFill="1" applyBorder="1" applyAlignment="1">
      <alignment horizontal="center" vertical="center" wrapText="1"/>
    </xf>
    <xf numFmtId="0" fontId="70" fillId="23" borderId="29" xfId="0" applyFont="1" applyFill="1" applyBorder="1" applyAlignment="1">
      <alignment horizontal="center" vertical="center" wrapText="1"/>
    </xf>
    <xf numFmtId="0" fontId="70" fillId="23" borderId="0" xfId="0" applyFont="1" applyFill="1" applyAlignment="1">
      <alignment horizontal="center" vertical="center" wrapText="1"/>
    </xf>
    <xf numFmtId="0" fontId="70" fillId="23" borderId="30" xfId="0" applyFont="1" applyFill="1" applyBorder="1" applyAlignment="1">
      <alignment horizontal="center" vertical="center" wrapText="1"/>
    </xf>
    <xf numFmtId="0" fontId="70" fillId="13" borderId="159" xfId="0" applyFont="1" applyFill="1" applyBorder="1" applyAlignment="1">
      <alignment horizontal="center" vertical="center" wrapText="1"/>
    </xf>
    <xf numFmtId="0" fontId="70" fillId="13" borderId="160" xfId="0" applyFont="1" applyFill="1" applyBorder="1" applyAlignment="1">
      <alignment horizontal="center" vertical="center" wrapText="1"/>
    </xf>
    <xf numFmtId="0" fontId="70" fillId="13" borderId="161" xfId="0" applyFont="1" applyFill="1" applyBorder="1" applyAlignment="1">
      <alignment horizontal="center" vertical="center" wrapText="1"/>
    </xf>
    <xf numFmtId="0" fontId="70" fillId="13" borderId="45" xfId="0" applyFont="1" applyFill="1" applyBorder="1" applyAlignment="1">
      <alignment horizontal="center" vertical="center" wrapText="1"/>
    </xf>
    <xf numFmtId="0" fontId="70" fillId="13" borderId="0" xfId="0" applyFont="1" applyFill="1" applyBorder="1" applyAlignment="1">
      <alignment horizontal="center" vertical="center" wrapText="1"/>
    </xf>
    <xf numFmtId="0" fontId="70" fillId="13" borderId="20" xfId="0" applyFont="1" applyFill="1" applyBorder="1" applyAlignment="1">
      <alignment horizontal="center" vertical="center" wrapText="1"/>
    </xf>
    <xf numFmtId="0" fontId="70" fillId="13" borderId="162" xfId="0" applyFont="1" applyFill="1" applyBorder="1" applyAlignment="1">
      <alignment horizontal="center" vertical="center" wrapText="1"/>
    </xf>
    <xf numFmtId="0" fontId="70" fillId="13" borderId="14" xfId="0" applyFont="1" applyFill="1" applyBorder="1" applyAlignment="1">
      <alignment horizontal="center" vertical="center" wrapText="1"/>
    </xf>
    <xf numFmtId="0" fontId="70" fillId="13" borderId="163" xfId="0" applyFont="1" applyFill="1" applyBorder="1" applyAlignment="1">
      <alignment horizontal="center" vertical="center" wrapText="1"/>
    </xf>
    <xf numFmtId="0" fontId="71" fillId="22" borderId="36" xfId="0" applyFont="1" applyFill="1" applyBorder="1" applyAlignment="1">
      <alignment horizontal="center" vertical="center"/>
    </xf>
    <xf numFmtId="0" fontId="71" fillId="22" borderId="37" xfId="0" applyFont="1" applyFill="1" applyBorder="1" applyAlignment="1">
      <alignment horizontal="center" vertical="center"/>
    </xf>
    <xf numFmtId="0" fontId="71" fillId="22" borderId="38" xfId="0" applyFont="1" applyFill="1" applyBorder="1" applyAlignment="1">
      <alignment horizontal="center" vertical="center"/>
    </xf>
    <xf numFmtId="0" fontId="69" fillId="22" borderId="26" xfId="0" applyFont="1" applyFill="1" applyBorder="1" applyAlignment="1">
      <alignment horizontal="center" vertical="center"/>
    </xf>
    <xf numFmtId="0" fontId="69" fillId="22" borderId="27" xfId="0" applyFont="1" applyFill="1" applyBorder="1" applyAlignment="1">
      <alignment horizontal="center" vertical="center"/>
    </xf>
    <xf numFmtId="0" fontId="69" fillId="22" borderId="28" xfId="0" applyFont="1" applyFill="1" applyBorder="1" applyAlignment="1">
      <alignment horizontal="center" vertical="center"/>
    </xf>
    <xf numFmtId="0" fontId="69" fillId="22" borderId="31" xfId="0" applyFont="1" applyFill="1" applyBorder="1" applyAlignment="1">
      <alignment horizontal="center" vertical="center"/>
    </xf>
    <xf numFmtId="0" fontId="69" fillId="22" borderId="32" xfId="0" applyFont="1" applyFill="1" applyBorder="1" applyAlignment="1">
      <alignment horizontal="center" vertical="center"/>
    </xf>
    <xf numFmtId="0" fontId="69" fillId="22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0" fontId="19" fillId="26" borderId="26" xfId="0" applyFont="1" applyFill="1" applyBorder="1" applyAlignment="1">
      <alignment horizontal="center" vertical="center" wrapText="1"/>
    </xf>
    <xf numFmtId="0" fontId="19" fillId="26" borderId="27" xfId="0" applyFont="1" applyFill="1" applyBorder="1" applyAlignment="1">
      <alignment horizontal="center" vertical="center" wrapText="1"/>
    </xf>
    <xf numFmtId="0" fontId="19" fillId="26" borderId="28" xfId="0" applyFont="1" applyFill="1" applyBorder="1" applyAlignment="1">
      <alignment horizontal="center" vertical="center" wrapText="1"/>
    </xf>
    <xf numFmtId="0" fontId="19" fillId="26" borderId="31" xfId="0" applyFont="1" applyFill="1" applyBorder="1" applyAlignment="1">
      <alignment horizontal="center" vertical="center" wrapText="1"/>
    </xf>
    <xf numFmtId="0" fontId="19" fillId="26" borderId="32" xfId="0" applyFont="1" applyFill="1" applyBorder="1" applyAlignment="1">
      <alignment horizontal="center" vertical="center" wrapText="1"/>
    </xf>
    <xf numFmtId="0" fontId="19" fillId="26" borderId="33" xfId="0" applyFont="1" applyFill="1" applyBorder="1" applyAlignment="1">
      <alignment horizontal="center" vertical="center" wrapText="1"/>
    </xf>
  </cellXfs>
  <cellStyles count="29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Euro" xfId="22"/>
    <cellStyle name="Normal" xfId="0" builtinId="0"/>
    <cellStyle name="Normal 2" xfId="23"/>
    <cellStyle name="Normal 2 2" xfId="24"/>
    <cellStyle name="Normal 3" xfId="25"/>
    <cellStyle name="Normal 4" xfId="26"/>
    <cellStyle name="Style 1" xfId="27"/>
    <cellStyle name="Titre de la feuille" xfId="28"/>
  </cellStyles>
  <dxfs count="103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rgb="FFFFCC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  <dxf>
      <font>
        <b/>
        <i val="0"/>
        <color rgb="FFFF0000"/>
      </font>
    </dxf>
    <dxf>
      <font>
        <b/>
        <i val="0"/>
        <color rgb="FF3333FF"/>
      </font>
    </dxf>
    <dxf>
      <font>
        <b/>
        <i val="0"/>
        <color rgb="FF33CC3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  <color rgb="FFB2B2B2"/>
      <color rgb="FFFFCC00"/>
      <color rgb="FFFF99FF"/>
      <color rgb="FF3399FF"/>
      <color rgb="FF99FFCC"/>
      <color rgb="FFFF66CC"/>
      <color rgb="FF66FF66"/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pn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17" Type="http://schemas.openxmlformats.org/officeDocument/2006/relationships/image" Target="../media/image19.pn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190500</xdr:rowOff>
    </xdr:from>
    <xdr:to>
      <xdr:col>2</xdr:col>
      <xdr:colOff>1606403</xdr:colOff>
      <xdr:row>5</xdr:row>
      <xdr:rowOff>219074</xdr:rowOff>
    </xdr:to>
    <xdr:pic>
      <xdr:nvPicPr>
        <xdr:cNvPr id="4" name="Image 10" descr="LOGO ffbsq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90500"/>
          <a:ext cx="2120753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638175</xdr:colOff>
      <xdr:row>1</xdr:row>
      <xdr:rowOff>38100</xdr:rowOff>
    </xdr:from>
    <xdr:to>
      <xdr:col>14</xdr:col>
      <xdr:colOff>552644</xdr:colOff>
      <xdr:row>4</xdr:row>
      <xdr:rowOff>190499</xdr:rowOff>
    </xdr:to>
    <xdr:pic>
      <xdr:nvPicPr>
        <xdr:cNvPr id="5" name="Image 1" descr="nouveau_logo_cn_bowli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285750"/>
          <a:ext cx="2400494" cy="80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75</xdr:col>
      <xdr:colOff>73015</xdr:colOff>
      <xdr:row>1</xdr:row>
      <xdr:rowOff>9526</xdr:rowOff>
    </xdr:from>
    <xdr:to>
      <xdr:col>80</xdr:col>
      <xdr:colOff>0</xdr:colOff>
      <xdr:row>4</xdr:row>
      <xdr:rowOff>180975</xdr:rowOff>
    </xdr:to>
    <xdr:pic>
      <xdr:nvPicPr>
        <xdr:cNvPr id="6" name="Image 10" descr="LOGO ffbsq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31515" y="361951"/>
          <a:ext cx="2279660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67</xdr:col>
      <xdr:colOff>85726</xdr:colOff>
      <xdr:row>1</xdr:row>
      <xdr:rowOff>281786</xdr:rowOff>
    </xdr:from>
    <xdr:to>
      <xdr:col>68</xdr:col>
      <xdr:colOff>2828925</xdr:colOff>
      <xdr:row>4</xdr:row>
      <xdr:rowOff>123825</xdr:rowOff>
    </xdr:to>
    <xdr:pic>
      <xdr:nvPicPr>
        <xdr:cNvPr id="7" name="Image 1" descr="nouveau_logo_cn_bowli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6" y="634211"/>
          <a:ext cx="2857499" cy="899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29308</xdr:colOff>
      <xdr:row>61</xdr:row>
      <xdr:rowOff>19440</xdr:rowOff>
    </xdr:from>
    <xdr:to>
      <xdr:col>8</xdr:col>
      <xdr:colOff>31261</xdr:colOff>
      <xdr:row>64</xdr:row>
      <xdr:rowOff>36049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966757" y="18816736"/>
          <a:ext cx="1953" cy="949670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747810</xdr:colOff>
      <xdr:row>59</xdr:row>
      <xdr:rowOff>9137</xdr:rowOff>
    </xdr:from>
    <xdr:to>
      <xdr:col>15</xdr:col>
      <xdr:colOff>747810</xdr:colOff>
      <xdr:row>59</xdr:row>
      <xdr:rowOff>388387</xdr:rowOff>
    </xdr:to>
    <xdr:cxnSp macro="">
      <xdr:nvCxnSpPr>
        <xdr:cNvPr id="4" name="Connecteur droit 1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11128116" y="18028882"/>
          <a:ext cx="0" cy="379250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38878</xdr:colOff>
      <xdr:row>59</xdr:row>
      <xdr:rowOff>58316</xdr:rowOff>
    </xdr:from>
    <xdr:to>
      <xdr:col>8</xdr:col>
      <xdr:colOff>38878</xdr:colOff>
      <xdr:row>60</xdr:row>
      <xdr:rowOff>31491</xdr:rowOff>
    </xdr:to>
    <xdr:cxnSp macro="">
      <xdr:nvCxnSpPr>
        <xdr:cNvPr id="5" name="Connecteur droit 1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4976327" y="18078061"/>
          <a:ext cx="0" cy="361950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59</xdr:row>
      <xdr:rowOff>0</xdr:rowOff>
    </xdr:from>
    <xdr:to>
      <xdr:col>22</xdr:col>
      <xdr:colOff>0</xdr:colOff>
      <xdr:row>59</xdr:row>
      <xdr:rowOff>361950</xdr:rowOff>
    </xdr:to>
    <xdr:cxnSp macro="">
      <xdr:nvCxnSpPr>
        <xdr:cNvPr id="7" name="Connecteur droit 1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20983575" y="18726150"/>
          <a:ext cx="0" cy="361950"/>
        </a:xfrm>
        <a:prstGeom prst="line">
          <a:avLst/>
        </a:prstGeom>
        <a:noFill/>
        <a:ln w="76200" algn="ctr">
          <a:solidFill>
            <a:srgbClr val="33CC33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0</xdr:colOff>
      <xdr:row>59</xdr:row>
      <xdr:rowOff>0</xdr:rowOff>
    </xdr:from>
    <xdr:to>
      <xdr:col>34</xdr:col>
      <xdr:colOff>0</xdr:colOff>
      <xdr:row>59</xdr:row>
      <xdr:rowOff>361950</xdr:rowOff>
    </xdr:to>
    <xdr:cxnSp macro="">
      <xdr:nvCxnSpPr>
        <xdr:cNvPr id="8" name="Connecteur droit 15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26698575" y="18726150"/>
          <a:ext cx="0" cy="361950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61</xdr:row>
      <xdr:rowOff>0</xdr:rowOff>
    </xdr:from>
    <xdr:to>
      <xdr:col>12</xdr:col>
      <xdr:colOff>0</xdr:colOff>
      <xdr:row>64</xdr:row>
      <xdr:rowOff>0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696075" y="19488150"/>
          <a:ext cx="0" cy="762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19439</xdr:colOff>
      <xdr:row>61</xdr:row>
      <xdr:rowOff>38877</xdr:rowOff>
    </xdr:from>
    <xdr:to>
      <xdr:col>4</xdr:col>
      <xdr:colOff>21392</xdr:colOff>
      <xdr:row>64</xdr:row>
      <xdr:rowOff>55486</xdr:rowOff>
    </xdr:to>
    <xdr:cxnSp macro="">
      <xdr:nvCxnSpPr>
        <xdr:cNvPr id="10" name="Connecteur droit avec flèch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846684" y="18836173"/>
          <a:ext cx="1953" cy="949670"/>
        </a:xfrm>
        <a:prstGeom prst="straightConnector1">
          <a:avLst/>
        </a:prstGeom>
        <a:noFill/>
        <a:ln w="76200" cap="flat" cmpd="sng" algn="ctr">
          <a:solidFill>
            <a:srgbClr val="0000FF"/>
          </a:solidFill>
          <a:prstDash val="solid"/>
          <a:tailEnd type="arrow"/>
        </a:ln>
        <a:effectLst/>
      </xdr:spPr>
    </xdr:cxnSp>
    <xdr:clientData/>
  </xdr:twoCellAnchor>
  <xdr:twoCellAnchor>
    <xdr:from>
      <xdr:col>30</xdr:col>
      <xdr:colOff>0</xdr:colOff>
      <xdr:row>61</xdr:row>
      <xdr:rowOff>0</xdr:rowOff>
    </xdr:from>
    <xdr:to>
      <xdr:col>30</xdr:col>
      <xdr:colOff>1953</xdr:colOff>
      <xdr:row>64</xdr:row>
      <xdr:rowOff>16609</xdr:rowOff>
    </xdr:to>
    <xdr:cxnSp macro="">
      <xdr:nvCxnSpPr>
        <xdr:cNvPr id="12" name="Connecteur droit avec flèch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3841075" y="19488150"/>
          <a:ext cx="1953" cy="778609"/>
        </a:xfrm>
        <a:prstGeom prst="straightConnector1">
          <a:avLst/>
        </a:prstGeom>
        <a:noFill/>
        <a:ln w="76200" cap="flat" cmpd="sng" algn="ctr">
          <a:solidFill>
            <a:srgbClr val="0000FF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0</xdr:colOff>
      <xdr:row>59</xdr:row>
      <xdr:rowOff>19440</xdr:rowOff>
    </xdr:from>
    <xdr:to>
      <xdr:col>4</xdr:col>
      <xdr:colOff>0</xdr:colOff>
      <xdr:row>59</xdr:row>
      <xdr:rowOff>381390</xdr:rowOff>
    </xdr:to>
    <xdr:cxnSp macro="">
      <xdr:nvCxnSpPr>
        <xdr:cNvPr id="13" name="Connecteur droit 20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1827245" y="18039185"/>
          <a:ext cx="0" cy="361950"/>
        </a:xfrm>
        <a:prstGeom prst="line">
          <a:avLst/>
        </a:prstGeom>
        <a:noFill/>
        <a:ln w="762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0</xdr:colOff>
      <xdr:row>59</xdr:row>
      <xdr:rowOff>0</xdr:rowOff>
    </xdr:from>
    <xdr:to>
      <xdr:col>30</xdr:col>
      <xdr:colOff>0</xdr:colOff>
      <xdr:row>59</xdr:row>
      <xdr:rowOff>361950</xdr:rowOff>
    </xdr:to>
    <xdr:cxnSp macro="">
      <xdr:nvCxnSpPr>
        <xdr:cNvPr id="15" name="Connecteur droit 2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>
          <a:cxnSpLocks noChangeShapeType="1"/>
        </xdr:cNvCxnSpPr>
      </xdr:nvCxnSpPr>
      <xdr:spPr bwMode="auto">
        <a:xfrm>
          <a:off x="23841075" y="18726150"/>
          <a:ext cx="0" cy="361950"/>
        </a:xfrm>
        <a:prstGeom prst="line">
          <a:avLst/>
        </a:prstGeom>
        <a:noFill/>
        <a:ln w="762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0</xdr:colOff>
      <xdr:row>59</xdr:row>
      <xdr:rowOff>361950</xdr:rowOff>
    </xdr:to>
    <xdr:cxnSp macro="">
      <xdr:nvCxnSpPr>
        <xdr:cNvPr id="16" name="Connecteur droit 2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>
          <a:cxnSpLocks noChangeShapeType="1"/>
        </xdr:cNvCxnSpPr>
      </xdr:nvCxnSpPr>
      <xdr:spPr bwMode="auto">
        <a:xfrm>
          <a:off x="6696075" y="18726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0</xdr:colOff>
      <xdr:row>61</xdr:row>
      <xdr:rowOff>0</xdr:rowOff>
    </xdr:from>
    <xdr:to>
      <xdr:col>26</xdr:col>
      <xdr:colOff>0</xdr:colOff>
      <xdr:row>64</xdr:row>
      <xdr:rowOff>0</xdr:rowOff>
    </xdr:to>
    <xdr:cxnSp macro="">
      <xdr:nvCxnSpPr>
        <xdr:cNvPr id="17" name="Connecteur droit avec flèche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8126075" y="19488150"/>
          <a:ext cx="0" cy="762000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0</xdr:colOff>
      <xdr:row>61</xdr:row>
      <xdr:rowOff>0</xdr:rowOff>
    </xdr:from>
    <xdr:to>
      <xdr:col>16</xdr:col>
      <xdr:colOff>1953</xdr:colOff>
      <xdr:row>64</xdr:row>
      <xdr:rowOff>16609</xdr:rowOff>
    </xdr:to>
    <xdr:cxnSp macro="">
      <xdr:nvCxnSpPr>
        <xdr:cNvPr id="18" name="Connecteur droit avec flèche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553575" y="19488150"/>
          <a:ext cx="1953" cy="778609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22</xdr:col>
      <xdr:colOff>0</xdr:colOff>
      <xdr:row>61</xdr:row>
      <xdr:rowOff>0</xdr:rowOff>
    </xdr:from>
    <xdr:to>
      <xdr:col>22</xdr:col>
      <xdr:colOff>1953</xdr:colOff>
      <xdr:row>64</xdr:row>
      <xdr:rowOff>16609</xdr:rowOff>
    </xdr:to>
    <xdr:cxnSp macro="">
      <xdr:nvCxnSpPr>
        <xdr:cNvPr id="19" name="Connecteur droit avec flèche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0983575" y="19488150"/>
          <a:ext cx="1953" cy="778609"/>
        </a:xfrm>
        <a:prstGeom prst="straightConnector1">
          <a:avLst/>
        </a:prstGeom>
        <a:noFill/>
        <a:ln w="76200" cap="flat" cmpd="sng" algn="ctr">
          <a:solidFill>
            <a:srgbClr val="33CC33"/>
          </a:solidFill>
          <a:prstDash val="solid"/>
          <a:tailEnd type="arrow"/>
        </a:ln>
        <a:effectLst/>
      </xdr:spPr>
    </xdr:cxnSp>
    <xdr:clientData/>
  </xdr:twoCellAnchor>
  <xdr:twoCellAnchor>
    <xdr:from>
      <xdr:col>34</xdr:col>
      <xdr:colOff>0</xdr:colOff>
      <xdr:row>61</xdr:row>
      <xdr:rowOff>0</xdr:rowOff>
    </xdr:from>
    <xdr:to>
      <xdr:col>34</xdr:col>
      <xdr:colOff>1953</xdr:colOff>
      <xdr:row>64</xdr:row>
      <xdr:rowOff>16609</xdr:rowOff>
    </xdr:to>
    <xdr:cxnSp macro="">
      <xdr:nvCxnSpPr>
        <xdr:cNvPr id="20" name="Connecteur droit avec flèche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6698575" y="19488150"/>
          <a:ext cx="1953" cy="778609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0</xdr:colOff>
      <xdr:row>59</xdr:row>
      <xdr:rowOff>0</xdr:rowOff>
    </xdr:from>
    <xdr:to>
      <xdr:col>26</xdr:col>
      <xdr:colOff>0</xdr:colOff>
      <xdr:row>59</xdr:row>
      <xdr:rowOff>361950</xdr:rowOff>
    </xdr:to>
    <xdr:cxnSp macro="">
      <xdr:nvCxnSpPr>
        <xdr:cNvPr id="21" name="Connecteur droit 28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>
          <a:cxnSpLocks noChangeShapeType="1"/>
        </xdr:cNvCxnSpPr>
      </xdr:nvCxnSpPr>
      <xdr:spPr bwMode="auto">
        <a:xfrm>
          <a:off x="18126075" y="18726150"/>
          <a:ext cx="0" cy="361950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28575</xdr:colOff>
      <xdr:row>48</xdr:row>
      <xdr:rowOff>28575</xdr:rowOff>
    </xdr:from>
    <xdr:to>
      <xdr:col>14</xdr:col>
      <xdr:colOff>28575</xdr:colOff>
      <xdr:row>49</xdr:row>
      <xdr:rowOff>19050</xdr:rowOff>
    </xdr:to>
    <xdr:cxnSp macro="">
      <xdr:nvCxnSpPr>
        <xdr:cNvPr id="22" name="Connecteur droit 29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>
          <a:cxnSpLocks noChangeShapeType="1"/>
        </xdr:cNvCxnSpPr>
      </xdr:nvCxnSpPr>
      <xdr:spPr bwMode="auto">
        <a:xfrm>
          <a:off x="2438400" y="15325725"/>
          <a:ext cx="0" cy="371475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28575</xdr:colOff>
      <xdr:row>48</xdr:row>
      <xdr:rowOff>28575</xdr:rowOff>
    </xdr:from>
    <xdr:to>
      <xdr:col>32</xdr:col>
      <xdr:colOff>28575</xdr:colOff>
      <xdr:row>49</xdr:row>
      <xdr:rowOff>19050</xdr:rowOff>
    </xdr:to>
    <xdr:cxnSp macro="">
      <xdr:nvCxnSpPr>
        <xdr:cNvPr id="23" name="Connecteur droit 30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CxnSpPr>
          <a:cxnSpLocks noChangeShapeType="1"/>
        </xdr:cNvCxnSpPr>
      </xdr:nvCxnSpPr>
      <xdr:spPr bwMode="auto">
        <a:xfrm>
          <a:off x="25298400" y="15325725"/>
          <a:ext cx="0" cy="371475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361950</xdr:rowOff>
    </xdr:to>
    <xdr:cxnSp macro="">
      <xdr:nvCxnSpPr>
        <xdr:cNvPr id="25" name="Connecteur droit 3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CxnSpPr>
          <a:cxnSpLocks noChangeShapeType="1"/>
        </xdr:cNvCxnSpPr>
      </xdr:nvCxnSpPr>
      <xdr:spPr bwMode="auto">
        <a:xfrm>
          <a:off x="8124825" y="15297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0</xdr:colOff>
      <xdr:row>48</xdr:row>
      <xdr:rowOff>361950</xdr:rowOff>
    </xdr:to>
    <xdr:cxnSp macro="">
      <xdr:nvCxnSpPr>
        <xdr:cNvPr id="27" name="Connecteur droit 34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CxnSpPr>
          <a:cxnSpLocks noChangeShapeType="1"/>
        </xdr:cNvCxnSpPr>
      </xdr:nvCxnSpPr>
      <xdr:spPr bwMode="auto">
        <a:xfrm>
          <a:off x="19554825" y="15297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50</xdr:row>
      <xdr:rowOff>0</xdr:rowOff>
    </xdr:from>
    <xdr:to>
      <xdr:col>6</xdr:col>
      <xdr:colOff>38100</xdr:colOff>
      <xdr:row>57</xdr:row>
      <xdr:rowOff>0</xdr:rowOff>
    </xdr:to>
    <xdr:cxnSp macro="">
      <xdr:nvCxnSpPr>
        <xdr:cNvPr id="28" name="Connecteur droit avec flèche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8124825" y="16059150"/>
          <a:ext cx="38100" cy="1905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38100</xdr:colOff>
      <xdr:row>57</xdr:row>
      <xdr:rowOff>0</xdr:rowOff>
    </xdr:to>
    <xdr:cxnSp macro="">
      <xdr:nvCxnSpPr>
        <xdr:cNvPr id="30" name="Connecteur droit avec flèche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19554825" y="16059150"/>
          <a:ext cx="38100" cy="1905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32</xdr:col>
      <xdr:colOff>0</xdr:colOff>
      <xdr:row>50</xdr:row>
      <xdr:rowOff>0</xdr:rowOff>
    </xdr:from>
    <xdr:to>
      <xdr:col>32</xdr:col>
      <xdr:colOff>38100</xdr:colOff>
      <xdr:row>57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25269825" y="16059150"/>
          <a:ext cx="38100" cy="1905000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38100</xdr:colOff>
      <xdr:row>57</xdr:row>
      <xdr:rowOff>0</xdr:rowOff>
    </xdr:to>
    <xdr:cxnSp macro="">
      <xdr:nvCxnSpPr>
        <xdr:cNvPr id="33" name="Connecteur droit avec flèche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2409825" y="16059150"/>
          <a:ext cx="38100" cy="1905000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28575</xdr:colOff>
      <xdr:row>41</xdr:row>
      <xdr:rowOff>28575</xdr:rowOff>
    </xdr:from>
    <xdr:to>
      <xdr:col>16</xdr:col>
      <xdr:colOff>28575</xdr:colOff>
      <xdr:row>42</xdr:row>
      <xdr:rowOff>19050</xdr:rowOff>
    </xdr:to>
    <xdr:cxnSp macro="">
      <xdr:nvCxnSpPr>
        <xdr:cNvPr id="34" name="Connecteur droit 41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CxnSpPr>
          <a:cxnSpLocks noChangeShapeType="1"/>
        </xdr:cNvCxnSpPr>
      </xdr:nvCxnSpPr>
      <xdr:spPr bwMode="auto">
        <a:xfrm>
          <a:off x="13154025" y="13039725"/>
          <a:ext cx="0" cy="371475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41</xdr:row>
      <xdr:rowOff>0</xdr:rowOff>
    </xdr:from>
    <xdr:to>
      <xdr:col>10</xdr:col>
      <xdr:colOff>0</xdr:colOff>
      <xdr:row>41</xdr:row>
      <xdr:rowOff>361950</xdr:rowOff>
    </xdr:to>
    <xdr:cxnSp macro="">
      <xdr:nvCxnSpPr>
        <xdr:cNvPr id="36" name="Connecteur droit 43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CxnSpPr>
          <a:cxnSpLocks noChangeShapeType="1"/>
        </xdr:cNvCxnSpPr>
      </xdr:nvCxnSpPr>
      <xdr:spPr bwMode="auto">
        <a:xfrm>
          <a:off x="5267325" y="13011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38100</xdr:colOff>
      <xdr:row>46</xdr:row>
      <xdr:rowOff>0</xdr:rowOff>
    </xdr:to>
    <xdr:cxnSp macro="">
      <xdr:nvCxnSpPr>
        <xdr:cNvPr id="37" name="Connecteur droit avec flèche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5267325" y="13773150"/>
          <a:ext cx="38100" cy="762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38100</xdr:colOff>
      <xdr:row>46</xdr:row>
      <xdr:rowOff>0</xdr:rowOff>
    </xdr:to>
    <xdr:cxnSp macro="">
      <xdr:nvCxnSpPr>
        <xdr:cNvPr id="38" name="Connecteur droit avec flèche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25269825" y="13773150"/>
          <a:ext cx="38100" cy="762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0</xdr:colOff>
      <xdr:row>41</xdr:row>
      <xdr:rowOff>361950</xdr:rowOff>
    </xdr:to>
    <xdr:cxnSp macro="">
      <xdr:nvCxnSpPr>
        <xdr:cNvPr id="39" name="Connecteur droit 46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CxnSpPr>
          <a:cxnSpLocks noChangeShapeType="1"/>
        </xdr:cNvCxnSpPr>
      </xdr:nvCxnSpPr>
      <xdr:spPr bwMode="auto">
        <a:xfrm>
          <a:off x="25269825" y="13011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28575</xdr:colOff>
      <xdr:row>41</xdr:row>
      <xdr:rowOff>28575</xdr:rowOff>
    </xdr:from>
    <xdr:to>
      <xdr:col>22</xdr:col>
      <xdr:colOff>28575</xdr:colOff>
      <xdr:row>42</xdr:row>
      <xdr:rowOff>19050</xdr:rowOff>
    </xdr:to>
    <xdr:cxnSp macro="">
      <xdr:nvCxnSpPr>
        <xdr:cNvPr id="40" name="Connecteur droit 47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CxnSpPr>
          <a:cxnSpLocks noChangeShapeType="1"/>
        </xdr:cNvCxnSpPr>
      </xdr:nvCxnSpPr>
      <xdr:spPr bwMode="auto">
        <a:xfrm>
          <a:off x="18869025" y="13039725"/>
          <a:ext cx="0" cy="371475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38100</xdr:colOff>
      <xdr:row>39</xdr:row>
      <xdr:rowOff>0</xdr:rowOff>
    </xdr:to>
    <xdr:cxnSp macro="">
      <xdr:nvCxnSpPr>
        <xdr:cNvPr id="41" name="Connecteur droit avec flèche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25269825" y="11487150"/>
          <a:ext cx="38100" cy="762000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0</xdr:colOff>
      <xdr:row>34</xdr:row>
      <xdr:rowOff>361950</xdr:rowOff>
    </xdr:to>
    <xdr:cxnSp macro="">
      <xdr:nvCxnSpPr>
        <xdr:cNvPr id="42" name="Connecteur droit 49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CxnSpPr>
          <a:cxnSpLocks noChangeShapeType="1"/>
        </xdr:cNvCxnSpPr>
      </xdr:nvCxnSpPr>
      <xdr:spPr bwMode="auto">
        <a:xfrm>
          <a:off x="25269825" y="10725150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0</xdr:colOff>
      <xdr:row>42</xdr:row>
      <xdr:rowOff>190500</xdr:rowOff>
    </xdr:from>
    <xdr:to>
      <xdr:col>18</xdr:col>
      <xdr:colOff>0</xdr:colOff>
      <xdr:row>42</xdr:row>
      <xdr:rowOff>194388</xdr:rowOff>
    </xdr:to>
    <xdr:cxnSp macro="">
      <xdr:nvCxnSpPr>
        <xdr:cNvPr id="51" name="Connecteur droit avec flèche 50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11935408" y="15177796"/>
          <a:ext cx="777551" cy="3888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57150</xdr:colOff>
      <xdr:row>16</xdr:row>
      <xdr:rowOff>228600</xdr:rowOff>
    </xdr:from>
    <xdr:to>
      <xdr:col>25</xdr:col>
      <xdr:colOff>38878</xdr:colOff>
      <xdr:row>16</xdr:row>
      <xdr:rowOff>233265</xdr:rowOff>
    </xdr:to>
    <xdr:cxnSp macro="">
      <xdr:nvCxnSpPr>
        <xdr:cNvPr id="54" name="Connecteur droit 61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CxnSpPr>
          <a:cxnSpLocks noChangeShapeType="1"/>
        </xdr:cNvCxnSpPr>
      </xdr:nvCxnSpPr>
      <xdr:spPr bwMode="auto">
        <a:xfrm>
          <a:off x="17435415" y="3008345"/>
          <a:ext cx="759279" cy="4665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738674</xdr:colOff>
      <xdr:row>16</xdr:row>
      <xdr:rowOff>369337</xdr:rowOff>
    </xdr:from>
    <xdr:to>
      <xdr:col>25</xdr:col>
      <xdr:colOff>738674</xdr:colOff>
      <xdr:row>31</xdr:row>
      <xdr:rowOff>369337</xdr:rowOff>
    </xdr:to>
    <xdr:cxnSp macro="">
      <xdr:nvCxnSpPr>
        <xdr:cNvPr id="55" name="Connecteur droit avec flèche 54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18894490" y="3149082"/>
          <a:ext cx="0" cy="2332653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13</xdr:col>
      <xdr:colOff>38100</xdr:colOff>
      <xdr:row>16</xdr:row>
      <xdr:rowOff>190500</xdr:rowOff>
    </xdr:from>
    <xdr:to>
      <xdr:col>14</xdr:col>
      <xdr:colOff>0</xdr:colOff>
      <xdr:row>16</xdr:row>
      <xdr:rowOff>190500</xdr:rowOff>
    </xdr:to>
    <xdr:cxnSp macro="">
      <xdr:nvCxnSpPr>
        <xdr:cNvPr id="56" name="Connecteur droit 63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CxnSpPr>
          <a:cxnSpLocks noChangeShapeType="1"/>
        </xdr:cNvCxnSpPr>
      </xdr:nvCxnSpPr>
      <xdr:spPr bwMode="auto">
        <a:xfrm flipH="1">
          <a:off x="10306050" y="2914650"/>
          <a:ext cx="676275" cy="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5</xdr:colOff>
      <xdr:row>25</xdr:row>
      <xdr:rowOff>38877</xdr:rowOff>
    </xdr:to>
    <xdr:cxnSp macro="">
      <xdr:nvCxnSpPr>
        <xdr:cNvPr id="57" name="Connecteur droit avec flèche 56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8047653" y="3168520"/>
          <a:ext cx="5" cy="2527041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19439</xdr:colOff>
      <xdr:row>10</xdr:row>
      <xdr:rowOff>190500</xdr:rowOff>
    </xdr:from>
    <xdr:to>
      <xdr:col>14</xdr:col>
      <xdr:colOff>0</xdr:colOff>
      <xdr:row>10</xdr:row>
      <xdr:rowOff>213827</xdr:rowOff>
    </xdr:to>
    <xdr:cxnSp macro="">
      <xdr:nvCxnSpPr>
        <xdr:cNvPr id="58" name="Connecteur droit 65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CxnSpPr>
          <a:cxnSpLocks noChangeShapeType="1"/>
        </xdr:cNvCxnSpPr>
      </xdr:nvCxnSpPr>
      <xdr:spPr bwMode="auto">
        <a:xfrm flipH="1">
          <a:off x="5734439" y="1026367"/>
          <a:ext cx="3868316" cy="23327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19439</xdr:colOff>
      <xdr:row>11</xdr:row>
      <xdr:rowOff>38878</xdr:rowOff>
    </xdr:from>
    <xdr:to>
      <xdr:col>8</xdr:col>
      <xdr:colOff>19440</xdr:colOff>
      <xdr:row>25</xdr:row>
      <xdr:rowOff>19438</xdr:rowOff>
    </xdr:to>
    <xdr:cxnSp macro="">
      <xdr:nvCxnSpPr>
        <xdr:cNvPr id="59" name="Connecteur droit avec flèche 58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CxnSpPr/>
      </xdr:nvCxnSpPr>
      <xdr:spPr>
        <a:xfrm flipH="1">
          <a:off x="4956888" y="1263521"/>
          <a:ext cx="1" cy="4412601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57150</xdr:colOff>
      <xdr:row>10</xdr:row>
      <xdr:rowOff>228600</xdr:rowOff>
    </xdr:from>
    <xdr:to>
      <xdr:col>29</xdr:col>
      <xdr:colOff>38878</xdr:colOff>
      <xdr:row>10</xdr:row>
      <xdr:rowOff>233266</xdr:rowOff>
    </xdr:to>
    <xdr:cxnSp macro="">
      <xdr:nvCxnSpPr>
        <xdr:cNvPr id="60" name="Connecteur droit 67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CxnSpPr>
          <a:cxnSpLocks noChangeShapeType="1"/>
        </xdr:cNvCxnSpPr>
      </xdr:nvCxnSpPr>
      <xdr:spPr bwMode="auto">
        <a:xfrm>
          <a:off x="17435415" y="1064467"/>
          <a:ext cx="3869483" cy="4666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0</xdr:colOff>
      <xdr:row>11</xdr:row>
      <xdr:rowOff>0</xdr:rowOff>
    </xdr:from>
    <xdr:to>
      <xdr:col>30</xdr:col>
      <xdr:colOff>58317</xdr:colOff>
      <xdr:row>32</xdr:row>
      <xdr:rowOff>0</xdr:rowOff>
    </xdr:to>
    <xdr:cxnSp macro="">
      <xdr:nvCxnSpPr>
        <xdr:cNvPr id="61" name="Connecteur droit avec flèche 60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22043571" y="1224643"/>
          <a:ext cx="58317" cy="4276530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21</xdr:col>
      <xdr:colOff>578498</xdr:colOff>
      <xdr:row>67</xdr:row>
      <xdr:rowOff>56761</xdr:rowOff>
    </xdr:from>
    <xdr:to>
      <xdr:col>22</xdr:col>
      <xdr:colOff>170867</xdr:colOff>
      <xdr:row>67</xdr:row>
      <xdr:rowOff>742483</xdr:rowOff>
    </xdr:to>
    <xdr:pic>
      <xdr:nvPicPr>
        <xdr:cNvPr id="87" name="Image 94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4110" y="24588496"/>
          <a:ext cx="457200" cy="68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578886</xdr:colOff>
      <xdr:row>65</xdr:row>
      <xdr:rowOff>914012</xdr:rowOff>
    </xdr:from>
    <xdr:to>
      <xdr:col>3</xdr:col>
      <xdr:colOff>244694</xdr:colOff>
      <xdr:row>65</xdr:row>
      <xdr:rowOff>1540757</xdr:rowOff>
    </xdr:to>
    <xdr:pic>
      <xdr:nvPicPr>
        <xdr:cNvPr id="104" name="Image 76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029" y="21033145"/>
          <a:ext cx="509684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327349</xdr:colOff>
      <xdr:row>65</xdr:row>
      <xdr:rowOff>894572</xdr:rowOff>
    </xdr:from>
    <xdr:to>
      <xdr:col>4</xdr:col>
      <xdr:colOff>3499</xdr:colOff>
      <xdr:row>65</xdr:row>
      <xdr:rowOff>1504172</xdr:rowOff>
    </xdr:to>
    <xdr:pic>
      <xdr:nvPicPr>
        <xdr:cNvPr id="105" name="Image 78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043" y="2101370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610378</xdr:colOff>
      <xdr:row>65</xdr:row>
      <xdr:rowOff>894184</xdr:rowOff>
    </xdr:from>
    <xdr:to>
      <xdr:col>5</xdr:col>
      <xdr:colOff>264757</xdr:colOff>
      <xdr:row>65</xdr:row>
      <xdr:rowOff>1503784</xdr:rowOff>
    </xdr:to>
    <xdr:pic>
      <xdr:nvPicPr>
        <xdr:cNvPr id="106" name="Image 79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7623" y="21013317"/>
          <a:ext cx="50968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76978</xdr:colOff>
      <xdr:row>65</xdr:row>
      <xdr:rowOff>894572</xdr:rowOff>
    </xdr:from>
    <xdr:to>
      <xdr:col>4</xdr:col>
      <xdr:colOff>587518</xdr:colOff>
      <xdr:row>65</xdr:row>
      <xdr:rowOff>1504172</xdr:rowOff>
    </xdr:to>
    <xdr:pic>
      <xdr:nvPicPr>
        <xdr:cNvPr id="107" name="Image 80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223" y="2101370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135294</xdr:colOff>
      <xdr:row>65</xdr:row>
      <xdr:rowOff>913622</xdr:rowOff>
    </xdr:from>
    <xdr:to>
      <xdr:col>8</xdr:col>
      <xdr:colOff>649644</xdr:colOff>
      <xdr:row>65</xdr:row>
      <xdr:rowOff>1540367</xdr:rowOff>
    </xdr:to>
    <xdr:pic>
      <xdr:nvPicPr>
        <xdr:cNvPr id="108" name="Image 82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743" y="2103275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375752</xdr:colOff>
      <xdr:row>65</xdr:row>
      <xdr:rowOff>894184</xdr:rowOff>
    </xdr:from>
    <xdr:to>
      <xdr:col>8</xdr:col>
      <xdr:colOff>34795</xdr:colOff>
      <xdr:row>65</xdr:row>
      <xdr:rowOff>1503784</xdr:rowOff>
    </xdr:to>
    <xdr:pic>
      <xdr:nvPicPr>
        <xdr:cNvPr id="109" name="Image 83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650" y="21013317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706793</xdr:colOff>
      <xdr:row>65</xdr:row>
      <xdr:rowOff>913622</xdr:rowOff>
    </xdr:from>
    <xdr:to>
      <xdr:col>9</xdr:col>
      <xdr:colOff>364982</xdr:colOff>
      <xdr:row>65</xdr:row>
      <xdr:rowOff>1540367</xdr:rowOff>
    </xdr:to>
    <xdr:pic>
      <xdr:nvPicPr>
        <xdr:cNvPr id="110" name="Image 84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4242" y="21032755"/>
          <a:ext cx="50968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577332</xdr:colOff>
      <xdr:row>65</xdr:row>
      <xdr:rowOff>913623</xdr:rowOff>
    </xdr:from>
    <xdr:to>
      <xdr:col>7</xdr:col>
      <xdr:colOff>231711</xdr:colOff>
      <xdr:row>65</xdr:row>
      <xdr:rowOff>1540368</xdr:rowOff>
    </xdr:to>
    <xdr:pic>
      <xdr:nvPicPr>
        <xdr:cNvPr id="111" name="Image 85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679" y="21032756"/>
          <a:ext cx="50968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124019</xdr:colOff>
      <xdr:row>65</xdr:row>
      <xdr:rowOff>875911</xdr:rowOff>
    </xdr:from>
    <xdr:to>
      <xdr:col>12</xdr:col>
      <xdr:colOff>629893</xdr:colOff>
      <xdr:row>65</xdr:row>
      <xdr:rowOff>1502656</xdr:rowOff>
    </xdr:to>
    <xdr:pic>
      <xdr:nvPicPr>
        <xdr:cNvPr id="112" name="Image 86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1672" y="20995044"/>
          <a:ext cx="509684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348732</xdr:colOff>
      <xdr:row>65</xdr:row>
      <xdr:rowOff>875911</xdr:rowOff>
    </xdr:from>
    <xdr:to>
      <xdr:col>12</xdr:col>
      <xdr:colOff>15396</xdr:colOff>
      <xdr:row>65</xdr:row>
      <xdr:rowOff>1502656</xdr:rowOff>
    </xdr:to>
    <xdr:pic>
      <xdr:nvPicPr>
        <xdr:cNvPr id="113" name="Image 87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834" y="20995044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670249</xdr:colOff>
      <xdr:row>65</xdr:row>
      <xdr:rowOff>875912</xdr:rowOff>
    </xdr:from>
    <xdr:to>
      <xdr:col>13</xdr:col>
      <xdr:colOff>320818</xdr:colOff>
      <xdr:row>65</xdr:row>
      <xdr:rowOff>1502657</xdr:rowOff>
    </xdr:to>
    <xdr:pic>
      <xdr:nvPicPr>
        <xdr:cNvPr id="114" name="Image 88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7902" y="20995045"/>
          <a:ext cx="50968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560614</xdr:colOff>
      <xdr:row>65</xdr:row>
      <xdr:rowOff>875911</xdr:rowOff>
    </xdr:from>
    <xdr:to>
      <xdr:col>11</xdr:col>
      <xdr:colOff>212038</xdr:colOff>
      <xdr:row>65</xdr:row>
      <xdr:rowOff>1502656</xdr:rowOff>
    </xdr:to>
    <xdr:pic>
      <xdr:nvPicPr>
        <xdr:cNvPr id="115" name="Image 89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165" y="20995044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249594</xdr:colOff>
      <xdr:row>64</xdr:row>
      <xdr:rowOff>163092</xdr:rowOff>
    </xdr:from>
    <xdr:to>
      <xdr:col>8</xdr:col>
      <xdr:colOff>397367</xdr:colOff>
      <xdr:row>65</xdr:row>
      <xdr:rowOff>778408</xdr:rowOff>
    </xdr:to>
    <xdr:pic>
      <xdr:nvPicPr>
        <xdr:cNvPr id="116" name="Image 90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492" y="19893449"/>
          <a:ext cx="995460" cy="100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269421</xdr:colOff>
      <xdr:row>64</xdr:row>
      <xdr:rowOff>95639</xdr:rowOff>
    </xdr:from>
    <xdr:to>
      <xdr:col>12</xdr:col>
      <xdr:colOff>480059</xdr:colOff>
      <xdr:row>65</xdr:row>
      <xdr:rowOff>777630</xdr:rowOff>
    </xdr:to>
    <xdr:pic>
      <xdr:nvPicPr>
        <xdr:cNvPr id="117" name="Image 91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9523" y="19825996"/>
          <a:ext cx="1062134" cy="1074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269032</xdr:colOff>
      <xdr:row>64</xdr:row>
      <xdr:rowOff>114690</xdr:rowOff>
    </xdr:from>
    <xdr:to>
      <xdr:col>4</xdr:col>
      <xdr:colOff>456811</xdr:colOff>
      <xdr:row>65</xdr:row>
      <xdr:rowOff>777631</xdr:rowOff>
    </xdr:to>
    <xdr:pic>
      <xdr:nvPicPr>
        <xdr:cNvPr id="118" name="Image 92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26" y="19845047"/>
          <a:ext cx="1043085" cy="105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309075</xdr:colOff>
      <xdr:row>64</xdr:row>
      <xdr:rowOff>95249</xdr:rowOff>
    </xdr:from>
    <xdr:to>
      <xdr:col>16</xdr:col>
      <xdr:colOff>473993</xdr:colOff>
      <xdr:row>65</xdr:row>
      <xdr:rowOff>739140</xdr:rowOff>
    </xdr:to>
    <xdr:pic>
      <xdr:nvPicPr>
        <xdr:cNvPr id="119" name="Image 6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381" y="19825606"/>
          <a:ext cx="1024035" cy="103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363116</xdr:colOff>
      <xdr:row>64</xdr:row>
      <xdr:rowOff>75423</xdr:rowOff>
    </xdr:from>
    <xdr:to>
      <xdr:col>22</xdr:col>
      <xdr:colOff>341345</xdr:colOff>
      <xdr:row>65</xdr:row>
      <xdr:rowOff>936484</xdr:rowOff>
    </xdr:to>
    <xdr:pic>
      <xdr:nvPicPr>
        <xdr:cNvPr id="124" name="Image 1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8728" y="19805780"/>
          <a:ext cx="833535" cy="1246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363116</xdr:colOff>
      <xdr:row>64</xdr:row>
      <xdr:rowOff>113912</xdr:rowOff>
    </xdr:from>
    <xdr:to>
      <xdr:col>26</xdr:col>
      <xdr:colOff>326104</xdr:colOff>
      <xdr:row>65</xdr:row>
      <xdr:rowOff>936873</xdr:rowOff>
    </xdr:to>
    <xdr:pic>
      <xdr:nvPicPr>
        <xdr:cNvPr id="125" name="Image 2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8932" y="19844269"/>
          <a:ext cx="814484" cy="1207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285750</xdr:colOff>
      <xdr:row>64</xdr:row>
      <xdr:rowOff>171450</xdr:rowOff>
    </xdr:from>
    <xdr:to>
      <xdr:col>30</xdr:col>
      <xdr:colOff>225879</xdr:colOff>
      <xdr:row>65</xdr:row>
      <xdr:rowOff>967741</xdr:rowOff>
    </xdr:to>
    <xdr:pic>
      <xdr:nvPicPr>
        <xdr:cNvPr id="126" name="Image 3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0421600"/>
          <a:ext cx="7905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342900</xdr:colOff>
      <xdr:row>64</xdr:row>
      <xdr:rowOff>114300</xdr:rowOff>
    </xdr:from>
    <xdr:to>
      <xdr:col>34</xdr:col>
      <xdr:colOff>302079</xdr:colOff>
      <xdr:row>65</xdr:row>
      <xdr:rowOff>929641</xdr:rowOff>
    </xdr:to>
    <xdr:pic>
      <xdr:nvPicPr>
        <xdr:cNvPr id="127" name="Image 4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0" y="20364450"/>
          <a:ext cx="8096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505407</xdr:colOff>
      <xdr:row>65</xdr:row>
      <xdr:rowOff>1088570</xdr:rowOff>
    </xdr:from>
    <xdr:to>
      <xdr:col>21</xdr:col>
      <xdr:colOff>171734</xdr:colOff>
      <xdr:row>65</xdr:row>
      <xdr:rowOff>1694794</xdr:rowOff>
    </xdr:to>
    <xdr:pic>
      <xdr:nvPicPr>
        <xdr:cNvPr id="64" name="Image 63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773468" y="21207703"/>
          <a:ext cx="512108" cy="615749"/>
        </a:xfrm>
        <a:prstGeom prst="rect">
          <a:avLst/>
        </a:prstGeom>
      </xdr:spPr>
    </xdr:pic>
    <xdr:clientData/>
  </xdr:twoCellAnchor>
  <xdr:twoCellAnchor editAs="oneCell">
    <xdr:from>
      <xdr:col>21</xdr:col>
      <xdr:colOff>291582</xdr:colOff>
      <xdr:row>65</xdr:row>
      <xdr:rowOff>1069133</xdr:rowOff>
    </xdr:from>
    <xdr:to>
      <xdr:col>21</xdr:col>
      <xdr:colOff>803690</xdr:colOff>
      <xdr:row>65</xdr:row>
      <xdr:rowOff>1692502</xdr:rowOff>
    </xdr:to>
    <xdr:pic>
      <xdr:nvPicPr>
        <xdr:cNvPr id="65" name="Image 64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337194" y="21188266"/>
          <a:ext cx="512108" cy="615749"/>
        </a:xfrm>
        <a:prstGeom prst="rect">
          <a:avLst/>
        </a:prstGeom>
      </xdr:spPr>
    </xdr:pic>
    <xdr:clientData/>
  </xdr:twoCellAnchor>
  <xdr:twoCellAnchor editAs="oneCell">
    <xdr:from>
      <xdr:col>22</xdr:col>
      <xdr:colOff>77755</xdr:colOff>
      <xdr:row>65</xdr:row>
      <xdr:rowOff>1049694</xdr:rowOff>
    </xdr:from>
    <xdr:to>
      <xdr:col>22</xdr:col>
      <xdr:colOff>593673</xdr:colOff>
      <xdr:row>65</xdr:row>
      <xdr:rowOff>1655918</xdr:rowOff>
    </xdr:to>
    <xdr:pic>
      <xdr:nvPicPr>
        <xdr:cNvPr id="66" name="Image 65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900918" y="21168827"/>
          <a:ext cx="512108" cy="615749"/>
        </a:xfrm>
        <a:prstGeom prst="rect">
          <a:avLst/>
        </a:prstGeom>
      </xdr:spPr>
    </xdr:pic>
    <xdr:clientData/>
  </xdr:twoCellAnchor>
  <xdr:twoCellAnchor editAs="oneCell">
    <xdr:from>
      <xdr:col>22</xdr:col>
      <xdr:colOff>622040</xdr:colOff>
      <xdr:row>65</xdr:row>
      <xdr:rowOff>1049694</xdr:rowOff>
    </xdr:from>
    <xdr:to>
      <xdr:col>23</xdr:col>
      <xdr:colOff>282652</xdr:colOff>
      <xdr:row>65</xdr:row>
      <xdr:rowOff>1655918</xdr:rowOff>
    </xdr:to>
    <xdr:pic>
      <xdr:nvPicPr>
        <xdr:cNvPr id="67" name="Image 66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445203" y="21168827"/>
          <a:ext cx="512108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</xdr:row>
      <xdr:rowOff>110587</xdr:rowOff>
    </xdr:from>
    <xdr:to>
      <xdr:col>5</xdr:col>
      <xdr:colOff>668927</xdr:colOff>
      <xdr:row>19</xdr:row>
      <xdr:rowOff>93384</xdr:rowOff>
    </xdr:to>
    <xdr:pic>
      <xdr:nvPicPr>
        <xdr:cNvPr id="44" name="Image 4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04" y="421607"/>
          <a:ext cx="3265714" cy="6129260"/>
        </a:xfrm>
        <a:prstGeom prst="rect">
          <a:avLst/>
        </a:prstGeom>
      </xdr:spPr>
    </xdr:pic>
    <xdr:clientData/>
  </xdr:twoCellAnchor>
  <xdr:twoCellAnchor>
    <xdr:from>
      <xdr:col>20</xdr:col>
      <xdr:colOff>38878</xdr:colOff>
      <xdr:row>42</xdr:row>
      <xdr:rowOff>213826</xdr:rowOff>
    </xdr:from>
    <xdr:to>
      <xdr:col>20</xdr:col>
      <xdr:colOff>758112</xdr:colOff>
      <xdr:row>42</xdr:row>
      <xdr:rowOff>213827</xdr:rowOff>
    </xdr:to>
    <xdr:cxnSp macro="">
      <xdr:nvCxnSpPr>
        <xdr:cNvPr id="96" name="Connecteur droit avec flèche 95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CxnSpPr/>
      </xdr:nvCxnSpPr>
      <xdr:spPr>
        <a:xfrm flipH="1">
          <a:off x="14306939" y="15201122"/>
          <a:ext cx="719234" cy="1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oneCellAnchor>
    <xdr:from>
      <xdr:col>9</xdr:col>
      <xdr:colOff>578498</xdr:colOff>
      <xdr:row>67</xdr:row>
      <xdr:rowOff>56761</xdr:rowOff>
    </xdr:from>
    <xdr:ext cx="457200" cy="681912"/>
    <xdr:pic>
      <xdr:nvPicPr>
        <xdr:cNvPr id="103" name="Image 94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008" y="24588496"/>
          <a:ext cx="457200" cy="68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22</xdr:col>
      <xdr:colOff>28575</xdr:colOff>
      <xdr:row>34</xdr:row>
      <xdr:rowOff>28575</xdr:rowOff>
    </xdr:from>
    <xdr:to>
      <xdr:col>22</xdr:col>
      <xdr:colOff>28575</xdr:colOff>
      <xdr:row>35</xdr:row>
      <xdr:rowOff>19050</xdr:rowOff>
    </xdr:to>
    <xdr:cxnSp macro="">
      <xdr:nvCxnSpPr>
        <xdr:cNvPr id="131" name="Connecteur droit 47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CxnSpPr>
          <a:cxnSpLocks noChangeShapeType="1"/>
        </xdr:cNvCxnSpPr>
      </xdr:nvCxnSpPr>
      <xdr:spPr bwMode="auto">
        <a:xfrm>
          <a:off x="15851738" y="14627095"/>
          <a:ext cx="0" cy="379251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38878</xdr:colOff>
      <xdr:row>35</xdr:row>
      <xdr:rowOff>213826</xdr:rowOff>
    </xdr:from>
    <xdr:to>
      <xdr:col>20</xdr:col>
      <xdr:colOff>758112</xdr:colOff>
      <xdr:row>35</xdr:row>
      <xdr:rowOff>213827</xdr:rowOff>
    </xdr:to>
    <xdr:cxnSp macro="">
      <xdr:nvCxnSpPr>
        <xdr:cNvPr id="133" name="Connecteur droit avec flèche 132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CxnSpPr/>
      </xdr:nvCxnSpPr>
      <xdr:spPr>
        <a:xfrm flipH="1">
          <a:off x="14306939" y="15201122"/>
          <a:ext cx="719234" cy="1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19439</xdr:colOff>
      <xdr:row>39</xdr:row>
      <xdr:rowOff>38878</xdr:rowOff>
    </xdr:to>
    <xdr:cxnSp macro="">
      <xdr:nvCxnSpPr>
        <xdr:cNvPr id="80" name="Connecteur droit avec flèche 79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6492551" y="7211786"/>
          <a:ext cx="19439" cy="3460102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27</xdr:row>
      <xdr:rowOff>361950</xdr:rowOff>
    </xdr:to>
    <xdr:cxnSp macro="">
      <xdr:nvCxnSpPr>
        <xdr:cNvPr id="81" name="Connecteur droit 49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CxnSpPr>
          <a:cxnSpLocks noChangeShapeType="1"/>
        </xdr:cNvCxnSpPr>
      </xdr:nvCxnSpPr>
      <xdr:spPr bwMode="auto">
        <a:xfrm>
          <a:off x="6492551" y="9000153"/>
          <a:ext cx="0" cy="361950"/>
        </a:xfrm>
        <a:prstGeom prst="line">
          <a:avLst/>
        </a:prstGeom>
        <a:noFill/>
        <a:ln w="762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28575</xdr:colOff>
      <xdr:row>27</xdr:row>
      <xdr:rowOff>28575</xdr:rowOff>
    </xdr:from>
    <xdr:to>
      <xdr:col>16</xdr:col>
      <xdr:colOff>28575</xdr:colOff>
      <xdr:row>28</xdr:row>
      <xdr:rowOff>19050</xdr:rowOff>
    </xdr:to>
    <xdr:cxnSp macro="">
      <xdr:nvCxnSpPr>
        <xdr:cNvPr id="82" name="Connecteur droit 41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CxnSpPr>
          <a:cxnSpLocks noChangeShapeType="1"/>
        </xdr:cNvCxnSpPr>
      </xdr:nvCxnSpPr>
      <xdr:spPr bwMode="auto">
        <a:xfrm>
          <a:off x="11186432" y="9028728"/>
          <a:ext cx="0" cy="379251"/>
        </a:xfrm>
        <a:prstGeom prst="line">
          <a:avLst/>
        </a:prstGeom>
        <a:noFill/>
        <a:ln w="762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0</xdr:colOff>
      <xdr:row>28</xdr:row>
      <xdr:rowOff>190500</xdr:rowOff>
    </xdr:from>
    <xdr:to>
      <xdr:col>18</xdr:col>
      <xdr:colOff>0</xdr:colOff>
      <xdr:row>28</xdr:row>
      <xdr:rowOff>194388</xdr:rowOff>
    </xdr:to>
    <xdr:cxnSp macro="">
      <xdr:nvCxnSpPr>
        <xdr:cNvPr id="84" name="Connecteur droit avec flèche 83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11935408" y="9579429"/>
          <a:ext cx="777551" cy="3888"/>
        </a:xfrm>
        <a:prstGeom prst="straightConnector1">
          <a:avLst/>
        </a:prstGeom>
        <a:noFill/>
        <a:ln w="762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38100</xdr:colOff>
      <xdr:row>46</xdr:row>
      <xdr:rowOff>0</xdr:rowOff>
    </xdr:to>
    <xdr:cxnSp macro="">
      <xdr:nvCxnSpPr>
        <xdr:cNvPr id="91" name="Connecteur droit avec flèche 90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CxnSpPr/>
      </xdr:nvCxnSpPr>
      <xdr:spPr>
        <a:xfrm>
          <a:off x="20488469" y="10010969"/>
          <a:ext cx="38100" cy="933062"/>
        </a:xfrm>
        <a:prstGeom prst="straightConnector1">
          <a:avLst/>
        </a:prstGeom>
        <a:noFill/>
        <a:ln w="76200" cap="flat" cmpd="sng" algn="ctr">
          <a:solidFill>
            <a:srgbClr val="00B050"/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36</xdr:col>
      <xdr:colOff>544289</xdr:colOff>
      <xdr:row>2</xdr:row>
      <xdr:rowOff>217712</xdr:rowOff>
    </xdr:from>
    <xdr:to>
      <xdr:col>38</xdr:col>
      <xdr:colOff>217717</xdr:colOff>
      <xdr:row>6</xdr:row>
      <xdr:rowOff>38643</xdr:rowOff>
    </xdr:to>
    <xdr:pic>
      <xdr:nvPicPr>
        <xdr:cNvPr id="88" name="Image 87" descr="C:\Users\Utilisateur\AppData\Local\Packages\Microsoft.Windows.Photos_8wekyb3d8bbwe\TempState\ShareServiceTempFolder\CSNB-Logo transparent sans Comité National.jpeg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9500289" y="816426"/>
          <a:ext cx="2993571" cy="1100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789216</xdr:colOff>
      <xdr:row>67</xdr:row>
      <xdr:rowOff>1</xdr:rowOff>
    </xdr:from>
    <xdr:to>
      <xdr:col>38</xdr:col>
      <xdr:colOff>108859</xdr:colOff>
      <xdr:row>68</xdr:row>
      <xdr:rowOff>1</xdr:rowOff>
    </xdr:to>
    <xdr:pic>
      <xdr:nvPicPr>
        <xdr:cNvPr id="89" name="Image 88" descr="C:\Users\Utilisateur\AppData\Local\Packages\Microsoft.Windows.Photos_8wekyb3d8bbwe\TempState\ShareServiceTempFolder\CSNB-Logo transparent sans Comité National.jpeg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9745216" y="24275144"/>
          <a:ext cx="2639786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-1</xdr:colOff>
      <xdr:row>67</xdr:row>
      <xdr:rowOff>0</xdr:rowOff>
    </xdr:from>
    <xdr:to>
      <xdr:col>3</xdr:col>
      <xdr:colOff>571499</xdr:colOff>
      <xdr:row>68</xdr:row>
      <xdr:rowOff>0</xdr:rowOff>
    </xdr:to>
    <xdr:pic>
      <xdr:nvPicPr>
        <xdr:cNvPr id="90" name="Image 89"/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72142" y="24275143"/>
          <a:ext cx="1415143" cy="762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-2007/INDIVIDUELS/Individuels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crip."/>
      <sheetName val="liste des clubs"/>
      <sheetName val="hom ELITE poules"/>
      <sheetName val="hom ELITE CLUB"/>
      <sheetName val="HOM EXCELLENCE POULES"/>
      <sheetName val="HOM EXCELLENCE CLUB"/>
      <sheetName val="HOM HONNEUR POULES"/>
      <sheetName val="HOM HONNEUR CLUBS"/>
      <sheetName val="DAMES POULES"/>
      <sheetName val="DAMES Clubs alpha"/>
      <sheetName val="Listing"/>
      <sheetName val="hordames"/>
      <sheetName val="horelihom"/>
      <sheetName val="Récap inscriptions"/>
      <sheetName val="Remi banque inscription"/>
      <sheetName val="BILAN"/>
      <sheetName val="Remi bq finale élite hom"/>
      <sheetName val="Remise bq honneur hom"/>
      <sheetName val="FRAIS THIAIS"/>
      <sheetName val="FRAIS FdSEINE"/>
      <sheetName val="Remise bq dames"/>
      <sheetName val="FRAIS"/>
      <sheetName val="ELITE hommes"/>
      <sheetName val="EXCELLENCE hommes"/>
      <sheetName val="HONNEUR hommes"/>
      <sheetName val="DAMES Clu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  <sheetName val="Classeur1"/>
    </sheetNames>
    <definedNames>
      <definedName name="num"/>
      <definedName name="tou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Z137"/>
  <sheetViews>
    <sheetView topLeftCell="BO1" workbookViewId="0">
      <selection activeCell="S1" sqref="S1:S1048576"/>
    </sheetView>
  </sheetViews>
  <sheetFormatPr baseColWidth="10" defaultColWidth="11.42578125" defaultRowHeight="15.75"/>
  <cols>
    <col min="1" max="1" width="1.7109375" style="20" hidden="1" customWidth="1"/>
    <col min="2" max="16" width="4.7109375" style="20" hidden="1" customWidth="1"/>
    <col min="17" max="35" width="4.7109375" style="21" hidden="1" customWidth="1"/>
    <col min="36" max="61" width="4.7109375" style="20" hidden="1" customWidth="1"/>
    <col min="62" max="62" width="8.7109375" style="20" hidden="1" customWidth="1"/>
    <col min="63" max="66" width="12.7109375" style="20" hidden="1" customWidth="1"/>
    <col min="67" max="68" width="1.7109375" style="20" customWidth="1"/>
    <col min="69" max="69" width="80.85546875" style="20" customWidth="1"/>
    <col min="70" max="70" width="35" style="20" customWidth="1"/>
    <col min="71" max="71" width="9.7109375" style="22" customWidth="1"/>
    <col min="72" max="72" width="6.7109375" style="22" customWidth="1"/>
    <col min="73" max="73" width="9.7109375" style="22" customWidth="1"/>
    <col min="74" max="74" width="7.7109375" style="22" customWidth="1"/>
    <col min="75" max="75" width="9.7109375" style="22" customWidth="1"/>
    <col min="76" max="77" width="4.28515625" style="22" customWidth="1"/>
    <col min="78" max="78" width="8.5703125" style="22" customWidth="1"/>
    <col min="79" max="79" width="7.7109375" style="22" customWidth="1"/>
    <col min="80" max="80" width="10.42578125" style="22" customWidth="1"/>
    <col min="81" max="81" width="28.140625" style="23" hidden="1" customWidth="1"/>
    <col min="82" max="82" width="7.28515625" style="23" hidden="1" customWidth="1"/>
    <col min="83" max="84" width="5.7109375" style="23" hidden="1" customWidth="1"/>
    <col min="85" max="85" width="2.7109375" style="23" hidden="1" customWidth="1"/>
    <col min="86" max="86" width="5.7109375" style="23" hidden="1" customWidth="1"/>
    <col min="87" max="89" width="7.7109375" style="24" hidden="1" customWidth="1"/>
    <col min="90" max="90" width="1.7109375" style="20" customWidth="1"/>
    <col min="91" max="91" width="4" style="20" customWidth="1"/>
    <col min="92" max="92" width="16" style="22" hidden="1" customWidth="1"/>
    <col min="93" max="93" width="5" style="22" hidden="1" customWidth="1"/>
    <col min="94" max="94" width="4" style="22" hidden="1" customWidth="1"/>
    <col min="95" max="95" width="7.140625" style="22" hidden="1" customWidth="1"/>
    <col min="96" max="96" width="5" style="22" hidden="1" customWidth="1"/>
    <col min="97" max="97" width="4" style="22" hidden="1" customWidth="1"/>
    <col min="98" max="98" width="7.140625" style="22" hidden="1" customWidth="1"/>
    <col min="99" max="99" width="5" style="22" hidden="1" customWidth="1"/>
    <col min="100" max="100" width="4" style="22" hidden="1" customWidth="1"/>
    <col min="101" max="101" width="7.140625" style="22" hidden="1" customWidth="1"/>
    <col min="102" max="102" width="5" style="22" hidden="1" customWidth="1"/>
    <col min="103" max="103" width="4" style="22" hidden="1" customWidth="1"/>
    <col min="104" max="104" width="7.140625" style="22" hidden="1" customWidth="1"/>
    <col min="105" max="105" width="5" style="22" hidden="1" customWidth="1"/>
    <col min="106" max="106" width="4" style="22" hidden="1" customWidth="1"/>
    <col min="107" max="107" width="7.140625" style="22" hidden="1" customWidth="1"/>
    <col min="108" max="108" width="5" style="22" hidden="1" customWidth="1"/>
    <col min="109" max="109" width="4" style="22" hidden="1" customWidth="1"/>
    <col min="110" max="110" width="7.140625" style="22" hidden="1" customWidth="1"/>
    <col min="111" max="111" width="5" style="22" hidden="1" customWidth="1"/>
    <col min="112" max="112" width="4" style="22" hidden="1" customWidth="1"/>
    <col min="113" max="113" width="7.140625" style="22" hidden="1" customWidth="1"/>
    <col min="114" max="114" width="5" style="22" hidden="1" customWidth="1"/>
    <col min="115" max="115" width="4" style="22" hidden="1" customWidth="1"/>
    <col min="116" max="116" width="7.140625" style="22" hidden="1" customWidth="1"/>
    <col min="117" max="117" width="5" style="22" hidden="1" customWidth="1"/>
    <col min="118" max="118" width="4" style="22" hidden="1" customWidth="1"/>
    <col min="119" max="119" width="7.140625" style="22" hidden="1" customWidth="1"/>
    <col min="120" max="120" width="5" style="22" hidden="1" customWidth="1"/>
    <col min="121" max="121" width="4" style="22" hidden="1" customWidth="1"/>
    <col min="122" max="122" width="7.140625" style="22" hidden="1" customWidth="1"/>
    <col min="123" max="123" width="5" style="22" hidden="1" customWidth="1"/>
    <col min="124" max="124" width="4" style="22" hidden="1" customWidth="1"/>
    <col min="125" max="125" width="7.140625" style="22" hidden="1" customWidth="1"/>
    <col min="126" max="126" width="5" style="22" hidden="1" customWidth="1"/>
    <col min="127" max="127" width="4" style="22" hidden="1" customWidth="1"/>
    <col min="128" max="128" width="7.140625" style="22" hidden="1" customWidth="1"/>
    <col min="129" max="129" width="5" style="22" hidden="1" customWidth="1"/>
    <col min="130" max="130" width="4" style="22" hidden="1" customWidth="1"/>
    <col min="131" max="131" width="7.140625" style="22" hidden="1" customWidth="1"/>
    <col min="132" max="132" width="5" style="22" hidden="1" customWidth="1"/>
    <col min="133" max="133" width="4" style="22" hidden="1" customWidth="1"/>
    <col min="134" max="134" width="7.140625" style="22" hidden="1" customWidth="1"/>
    <col min="135" max="135" width="5" style="22" hidden="1" customWidth="1"/>
    <col min="136" max="136" width="4" style="22" hidden="1" customWidth="1"/>
    <col min="137" max="137" width="7.140625" style="22" hidden="1" customWidth="1"/>
    <col min="138" max="138" width="5" style="22" hidden="1" customWidth="1"/>
    <col min="139" max="139" width="4" style="22" hidden="1" customWidth="1"/>
    <col min="140" max="140" width="7.140625" style="22" hidden="1" customWidth="1"/>
    <col min="141" max="141" width="5" style="22" hidden="1" customWidth="1"/>
    <col min="142" max="142" width="4" style="22" hidden="1" customWidth="1"/>
    <col min="143" max="143" width="7.140625" style="22" hidden="1" customWidth="1"/>
    <col min="144" max="144" width="5" style="22" hidden="1" customWidth="1"/>
    <col min="145" max="145" width="4" style="22" hidden="1" customWidth="1"/>
    <col min="146" max="146" width="7.140625" style="22" hidden="1" customWidth="1"/>
    <col min="147" max="147" width="5" style="22" hidden="1" customWidth="1"/>
    <col min="148" max="148" width="4" style="22" hidden="1" customWidth="1"/>
    <col min="149" max="149" width="7.140625" style="22" hidden="1" customWidth="1"/>
    <col min="150" max="150" width="5" style="22" hidden="1" customWidth="1"/>
    <col min="151" max="151" width="4" style="22" hidden="1" customWidth="1"/>
    <col min="152" max="152" width="16.7109375" style="22" hidden="1" customWidth="1"/>
    <col min="153" max="154" width="16.7109375" style="20" hidden="1" customWidth="1"/>
    <col min="155" max="156" width="9.7109375" style="20" hidden="1" customWidth="1"/>
    <col min="157" max="157" width="6.7109375" style="20" customWidth="1"/>
    <col min="158" max="16384" width="11.42578125" style="20"/>
  </cols>
  <sheetData>
    <row r="1" spans="1:154" s="7" customFormat="1" ht="27.95" customHeight="1" thickTop="1">
      <c r="A1" s="12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BO1" s="12"/>
      <c r="BP1" s="475" t="s">
        <v>193</v>
      </c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7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</row>
    <row r="2" spans="1:154" s="7" customFormat="1" ht="27.95" customHeight="1">
      <c r="A2" s="12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BO2" s="12"/>
      <c r="BP2" s="478" t="s">
        <v>194</v>
      </c>
      <c r="BQ2" s="479"/>
      <c r="BR2" s="479"/>
      <c r="BS2" s="479"/>
      <c r="BT2" s="479"/>
      <c r="BU2" s="479"/>
      <c r="BV2" s="479"/>
      <c r="BW2" s="479"/>
      <c r="BX2" s="479"/>
      <c r="BY2" s="479"/>
      <c r="BZ2" s="479"/>
      <c r="CA2" s="479"/>
      <c r="CB2" s="479"/>
      <c r="CC2" s="479"/>
      <c r="CD2" s="479"/>
      <c r="CE2" s="479"/>
      <c r="CF2" s="479"/>
      <c r="CG2" s="479"/>
      <c r="CH2" s="479"/>
      <c r="CI2" s="479"/>
      <c r="CJ2" s="479"/>
      <c r="CK2" s="479"/>
      <c r="CL2" s="480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</row>
    <row r="3" spans="1:154" s="7" customFormat="1" ht="27.95" customHeight="1">
      <c r="A3" s="12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BO3" s="12"/>
      <c r="BP3" s="481" t="s">
        <v>195</v>
      </c>
      <c r="BQ3" s="482"/>
      <c r="BR3" s="482"/>
      <c r="BS3" s="482"/>
      <c r="BT3" s="482"/>
      <c r="BU3" s="482"/>
      <c r="BV3" s="482"/>
      <c r="BW3" s="482"/>
      <c r="BX3" s="482"/>
      <c r="BY3" s="482"/>
      <c r="BZ3" s="482"/>
      <c r="CA3" s="482"/>
      <c r="CB3" s="482"/>
      <c r="CC3" s="482"/>
      <c r="CD3" s="482"/>
      <c r="CE3" s="482"/>
      <c r="CF3" s="482"/>
      <c r="CG3" s="482"/>
      <c r="CH3" s="482"/>
      <c r="CI3" s="482"/>
      <c r="CJ3" s="482"/>
      <c r="CK3" s="482"/>
      <c r="CL3" s="483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</row>
    <row r="4" spans="1:154" s="7" customFormat="1" ht="27.95" customHeight="1">
      <c r="A4" s="12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BO4" s="12"/>
      <c r="BP4" s="484" t="s">
        <v>196</v>
      </c>
      <c r="BQ4" s="485"/>
      <c r="BR4" s="485"/>
      <c r="BS4" s="485"/>
      <c r="BT4" s="485"/>
      <c r="BU4" s="485"/>
      <c r="BV4" s="485"/>
      <c r="BW4" s="485"/>
      <c r="BX4" s="485"/>
      <c r="BY4" s="485"/>
      <c r="BZ4" s="485"/>
      <c r="CA4" s="485"/>
      <c r="CB4" s="485"/>
      <c r="CC4" s="485"/>
      <c r="CD4" s="485"/>
      <c r="CE4" s="485"/>
      <c r="CF4" s="485"/>
      <c r="CG4" s="485"/>
      <c r="CH4" s="485"/>
      <c r="CI4" s="485"/>
      <c r="CJ4" s="485"/>
      <c r="CK4" s="485"/>
      <c r="CL4" s="486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</row>
    <row r="5" spans="1:154" s="7" customFormat="1" ht="27.95" customHeight="1">
      <c r="A5" s="1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BO5" s="12"/>
      <c r="BP5" s="487" t="s">
        <v>197</v>
      </c>
      <c r="BQ5" s="488"/>
      <c r="BR5" s="488"/>
      <c r="BS5" s="488"/>
      <c r="BT5" s="488"/>
      <c r="BU5" s="488"/>
      <c r="BV5" s="488"/>
      <c r="BW5" s="488"/>
      <c r="BX5" s="488"/>
      <c r="BY5" s="488"/>
      <c r="BZ5" s="488"/>
      <c r="CA5" s="488"/>
      <c r="CB5" s="488"/>
      <c r="CC5" s="488"/>
      <c r="CD5" s="488"/>
      <c r="CE5" s="488"/>
      <c r="CF5" s="488"/>
      <c r="CG5" s="488"/>
      <c r="CH5" s="488"/>
      <c r="CI5" s="488"/>
      <c r="CJ5" s="488"/>
      <c r="CK5" s="488"/>
      <c r="CL5" s="489"/>
    </row>
    <row r="6" spans="1:154" s="7" customFormat="1" ht="27.95" customHeight="1" thickBot="1">
      <c r="A6" s="1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BO6" s="12"/>
      <c r="BP6" s="490" t="s">
        <v>198</v>
      </c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2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</row>
    <row r="7" spans="1:154" s="7" customFormat="1" ht="17.25" thickTop="1" thickBot="1">
      <c r="A7" s="1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BO7" s="12"/>
      <c r="BP7" s="12"/>
      <c r="BQ7" s="12"/>
      <c r="BR7" s="12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4"/>
      <c r="CD7" s="14"/>
      <c r="CE7" s="14"/>
      <c r="CF7" s="14"/>
      <c r="CG7" s="14"/>
      <c r="CH7" s="14"/>
      <c r="CI7" s="15"/>
      <c r="CJ7" s="15"/>
      <c r="CK7" s="15"/>
      <c r="CL7" s="12"/>
      <c r="CN7" s="8"/>
      <c r="CO7" s="436" t="s">
        <v>199</v>
      </c>
      <c r="CP7" s="437"/>
      <c r="CQ7" s="42" t="s">
        <v>200</v>
      </c>
      <c r="CR7" s="436" t="s">
        <v>199</v>
      </c>
      <c r="CS7" s="437"/>
      <c r="CT7" s="42" t="s">
        <v>200</v>
      </c>
      <c r="CU7" s="436" t="s">
        <v>199</v>
      </c>
      <c r="CV7" s="437"/>
      <c r="CW7" s="42" t="s">
        <v>200</v>
      </c>
      <c r="CX7" s="436" t="s">
        <v>199</v>
      </c>
      <c r="CY7" s="437"/>
      <c r="CZ7" s="42" t="s">
        <v>200</v>
      </c>
      <c r="DA7" s="436" t="s">
        <v>199</v>
      </c>
      <c r="DB7" s="437"/>
      <c r="DC7" s="42" t="s">
        <v>200</v>
      </c>
      <c r="DD7" s="436" t="s">
        <v>199</v>
      </c>
      <c r="DE7" s="437"/>
      <c r="DF7" s="42" t="s">
        <v>200</v>
      </c>
      <c r="DG7" s="436" t="s">
        <v>199</v>
      </c>
      <c r="DH7" s="437"/>
      <c r="DI7" s="42" t="s">
        <v>200</v>
      </c>
      <c r="DJ7" s="436" t="s">
        <v>199</v>
      </c>
      <c r="DK7" s="437"/>
      <c r="DL7" s="42" t="s">
        <v>200</v>
      </c>
      <c r="DM7" s="436" t="s">
        <v>199</v>
      </c>
      <c r="DN7" s="437"/>
      <c r="DO7" s="42" t="s">
        <v>200</v>
      </c>
      <c r="DP7" s="436" t="s">
        <v>199</v>
      </c>
      <c r="DQ7" s="437"/>
      <c r="DR7" s="42" t="s">
        <v>200</v>
      </c>
      <c r="DS7" s="436" t="s">
        <v>199</v>
      </c>
      <c r="DT7" s="437"/>
      <c r="DU7" s="42" t="s">
        <v>200</v>
      </c>
      <c r="DV7" s="436" t="s">
        <v>199</v>
      </c>
      <c r="DW7" s="437"/>
      <c r="DX7" s="42" t="s">
        <v>200</v>
      </c>
      <c r="DY7" s="436" t="s">
        <v>199</v>
      </c>
      <c r="DZ7" s="437"/>
      <c r="EA7" s="42" t="s">
        <v>200</v>
      </c>
      <c r="EB7" s="436" t="s">
        <v>199</v>
      </c>
      <c r="EC7" s="437"/>
      <c r="ED7" s="42" t="s">
        <v>200</v>
      </c>
      <c r="EE7" s="436" t="s">
        <v>199</v>
      </c>
      <c r="EF7" s="437"/>
      <c r="EG7" s="42" t="s">
        <v>200</v>
      </c>
      <c r="EH7" s="436" t="s">
        <v>199</v>
      </c>
      <c r="EI7" s="437"/>
      <c r="EJ7" s="42" t="s">
        <v>200</v>
      </c>
      <c r="EK7" s="436" t="s">
        <v>199</v>
      </c>
      <c r="EL7" s="437"/>
      <c r="EM7" s="42" t="s">
        <v>200</v>
      </c>
      <c r="EN7" s="436" t="s">
        <v>199</v>
      </c>
      <c r="EO7" s="437"/>
      <c r="EP7" s="42" t="s">
        <v>200</v>
      </c>
      <c r="EQ7" s="436" t="s">
        <v>199</v>
      </c>
      <c r="ER7" s="437"/>
      <c r="ES7" s="42" t="s">
        <v>200</v>
      </c>
      <c r="ET7" s="436" t="s">
        <v>199</v>
      </c>
      <c r="EU7" s="438"/>
    </row>
    <row r="8" spans="1:154" s="11" customFormat="1" ht="18" customHeight="1" thickTop="1" thickBot="1">
      <c r="A8" s="16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BO8" s="16"/>
      <c r="BP8" s="16"/>
      <c r="BQ8" s="439" t="s">
        <v>201</v>
      </c>
      <c r="BR8" s="440"/>
      <c r="BS8" s="441" t="s">
        <v>202</v>
      </c>
      <c r="BT8" s="443" t="s">
        <v>49</v>
      </c>
      <c r="BU8" s="445" t="s">
        <v>50</v>
      </c>
      <c r="BV8" s="447" t="s">
        <v>51</v>
      </c>
      <c r="BW8" s="449" t="s">
        <v>203</v>
      </c>
      <c r="BX8" s="451" t="s">
        <v>53</v>
      </c>
      <c r="BY8" s="452"/>
      <c r="BZ8" s="455" t="s">
        <v>204</v>
      </c>
      <c r="CA8" s="445" t="s">
        <v>205</v>
      </c>
      <c r="CB8" s="457" t="s">
        <v>52</v>
      </c>
      <c r="CC8" s="459" t="s">
        <v>206</v>
      </c>
      <c r="CD8" s="461" t="s">
        <v>207</v>
      </c>
      <c r="CE8" s="462"/>
      <c r="CF8" s="465" t="s">
        <v>208</v>
      </c>
      <c r="CG8" s="465"/>
      <c r="CH8" s="466"/>
      <c r="CI8" s="469" t="s">
        <v>209</v>
      </c>
      <c r="CJ8" s="471" t="s">
        <v>210</v>
      </c>
      <c r="CK8" s="473" t="s">
        <v>211</v>
      </c>
      <c r="CL8" s="43"/>
      <c r="CN8" s="427" t="s">
        <v>212</v>
      </c>
      <c r="CO8" s="428" t="s">
        <v>213</v>
      </c>
      <c r="CP8" s="429"/>
      <c r="CQ8" s="44" t="s">
        <v>214</v>
      </c>
      <c r="CR8" s="428" t="s">
        <v>213</v>
      </c>
      <c r="CS8" s="429"/>
      <c r="CT8" s="44" t="s">
        <v>214</v>
      </c>
      <c r="CU8" s="428" t="s">
        <v>213</v>
      </c>
      <c r="CV8" s="429"/>
      <c r="CW8" s="44" t="s">
        <v>214</v>
      </c>
      <c r="CX8" s="428" t="s">
        <v>213</v>
      </c>
      <c r="CY8" s="429"/>
      <c r="CZ8" s="44" t="s">
        <v>214</v>
      </c>
      <c r="DA8" s="428" t="s">
        <v>213</v>
      </c>
      <c r="DB8" s="429"/>
      <c r="DC8" s="44" t="s">
        <v>214</v>
      </c>
      <c r="DD8" s="428" t="s">
        <v>213</v>
      </c>
      <c r="DE8" s="429"/>
      <c r="DF8" s="44" t="s">
        <v>214</v>
      </c>
      <c r="DG8" s="428" t="s">
        <v>213</v>
      </c>
      <c r="DH8" s="429"/>
      <c r="DI8" s="44" t="s">
        <v>214</v>
      </c>
      <c r="DJ8" s="428" t="s">
        <v>213</v>
      </c>
      <c r="DK8" s="429"/>
      <c r="DL8" s="44" t="s">
        <v>214</v>
      </c>
      <c r="DM8" s="428" t="s">
        <v>213</v>
      </c>
      <c r="DN8" s="429"/>
      <c r="DO8" s="44" t="s">
        <v>214</v>
      </c>
      <c r="DP8" s="428" t="s">
        <v>213</v>
      </c>
      <c r="DQ8" s="429"/>
      <c r="DR8" s="44" t="s">
        <v>214</v>
      </c>
      <c r="DS8" s="428" t="s">
        <v>213</v>
      </c>
      <c r="DT8" s="429"/>
      <c r="DU8" s="44" t="s">
        <v>214</v>
      </c>
      <c r="DV8" s="428" t="s">
        <v>213</v>
      </c>
      <c r="DW8" s="429"/>
      <c r="DX8" s="44" t="s">
        <v>214</v>
      </c>
      <c r="DY8" s="428" t="s">
        <v>213</v>
      </c>
      <c r="DZ8" s="429"/>
      <c r="EA8" s="44" t="s">
        <v>214</v>
      </c>
      <c r="EB8" s="428" t="s">
        <v>213</v>
      </c>
      <c r="EC8" s="429"/>
      <c r="ED8" s="44" t="s">
        <v>214</v>
      </c>
      <c r="EE8" s="428" t="s">
        <v>213</v>
      </c>
      <c r="EF8" s="429"/>
      <c r="EG8" s="44" t="s">
        <v>214</v>
      </c>
      <c r="EH8" s="428" t="s">
        <v>213</v>
      </c>
      <c r="EI8" s="429"/>
      <c r="EJ8" s="44" t="s">
        <v>214</v>
      </c>
      <c r="EK8" s="428" t="s">
        <v>213</v>
      </c>
      <c r="EL8" s="429"/>
      <c r="EM8" s="44" t="s">
        <v>214</v>
      </c>
      <c r="EN8" s="428" t="s">
        <v>213</v>
      </c>
      <c r="EO8" s="429"/>
      <c r="EP8" s="44" t="s">
        <v>214</v>
      </c>
      <c r="EQ8" s="428" t="s">
        <v>213</v>
      </c>
      <c r="ER8" s="429"/>
      <c r="ES8" s="44" t="s">
        <v>214</v>
      </c>
      <c r="ET8" s="428" t="s">
        <v>213</v>
      </c>
      <c r="EU8" s="429"/>
      <c r="EV8" s="430" t="s">
        <v>215</v>
      </c>
      <c r="EW8" s="432" t="s">
        <v>216</v>
      </c>
      <c r="EX8" s="434" t="s">
        <v>64</v>
      </c>
    </row>
    <row r="9" spans="1:154" s="11" customFormat="1" ht="18" customHeight="1" thickTop="1" thickBot="1">
      <c r="A9" s="16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BO9" s="16"/>
      <c r="BP9" s="16"/>
      <c r="BQ9" s="45" t="s">
        <v>217</v>
      </c>
      <c r="BR9" s="46"/>
      <c r="BS9" s="442"/>
      <c r="BT9" s="444"/>
      <c r="BU9" s="446"/>
      <c r="BV9" s="448"/>
      <c r="BW9" s="450"/>
      <c r="BX9" s="453"/>
      <c r="BY9" s="454"/>
      <c r="BZ9" s="456"/>
      <c r="CA9" s="446"/>
      <c r="CB9" s="458"/>
      <c r="CC9" s="460"/>
      <c r="CD9" s="463"/>
      <c r="CE9" s="464"/>
      <c r="CF9" s="467"/>
      <c r="CG9" s="467"/>
      <c r="CH9" s="468"/>
      <c r="CI9" s="470"/>
      <c r="CJ9" s="472"/>
      <c r="CK9" s="474"/>
      <c r="CL9" s="43"/>
      <c r="CN9" s="427"/>
      <c r="CO9" s="404">
        <v>1</v>
      </c>
      <c r="CP9" s="405"/>
      <c r="CQ9" s="406"/>
      <c r="CR9" s="404">
        <v>2</v>
      </c>
      <c r="CS9" s="405"/>
      <c r="CT9" s="406"/>
      <c r="CU9" s="404">
        <v>3</v>
      </c>
      <c r="CV9" s="405"/>
      <c r="CW9" s="406"/>
      <c r="CX9" s="404">
        <v>4</v>
      </c>
      <c r="CY9" s="405"/>
      <c r="CZ9" s="406"/>
      <c r="DA9" s="404">
        <v>5</v>
      </c>
      <c r="DB9" s="405"/>
      <c r="DC9" s="406"/>
      <c r="DD9" s="404">
        <v>6</v>
      </c>
      <c r="DE9" s="405"/>
      <c r="DF9" s="406"/>
      <c r="DG9" s="404">
        <v>7</v>
      </c>
      <c r="DH9" s="405"/>
      <c r="DI9" s="406"/>
      <c r="DJ9" s="404">
        <v>8</v>
      </c>
      <c r="DK9" s="405"/>
      <c r="DL9" s="406"/>
      <c r="DM9" s="404">
        <v>9</v>
      </c>
      <c r="DN9" s="405"/>
      <c r="DO9" s="406"/>
      <c r="DP9" s="404">
        <v>10</v>
      </c>
      <c r="DQ9" s="405"/>
      <c r="DR9" s="406"/>
      <c r="DS9" s="404">
        <v>11</v>
      </c>
      <c r="DT9" s="405"/>
      <c r="DU9" s="406"/>
      <c r="DV9" s="404">
        <v>12</v>
      </c>
      <c r="DW9" s="405"/>
      <c r="DX9" s="406"/>
      <c r="DY9" s="404">
        <v>13</v>
      </c>
      <c r="DZ9" s="405"/>
      <c r="EA9" s="406"/>
      <c r="EB9" s="404">
        <v>14</v>
      </c>
      <c r="EC9" s="405"/>
      <c r="ED9" s="406"/>
      <c r="EE9" s="404">
        <v>15</v>
      </c>
      <c r="EF9" s="405"/>
      <c r="EG9" s="406"/>
      <c r="EH9" s="404">
        <v>16</v>
      </c>
      <c r="EI9" s="405"/>
      <c r="EJ9" s="406"/>
      <c r="EK9" s="404">
        <v>17</v>
      </c>
      <c r="EL9" s="405"/>
      <c r="EM9" s="406"/>
      <c r="EN9" s="404">
        <v>18</v>
      </c>
      <c r="EO9" s="405"/>
      <c r="EP9" s="406"/>
      <c r="EQ9" s="404">
        <v>19</v>
      </c>
      <c r="ER9" s="405"/>
      <c r="ES9" s="406"/>
      <c r="ET9" s="407">
        <v>20</v>
      </c>
      <c r="EU9" s="408"/>
      <c r="EV9" s="431"/>
      <c r="EW9" s="433"/>
      <c r="EX9" s="435"/>
    </row>
    <row r="10" spans="1:154" s="11" customFormat="1" ht="5.0999999999999996" customHeight="1" thickTop="1" thickBot="1">
      <c r="A10" s="16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BO10" s="16"/>
      <c r="BP10" s="16"/>
      <c r="BQ10" s="47"/>
      <c r="BR10" s="48"/>
      <c r="BS10" s="49"/>
      <c r="BT10" s="50"/>
      <c r="BU10" s="50"/>
      <c r="BV10" s="50"/>
      <c r="BW10" s="50"/>
      <c r="BX10" s="50"/>
      <c r="BY10" s="50"/>
      <c r="BZ10" s="51"/>
      <c r="CA10" s="50"/>
      <c r="CB10" s="48"/>
      <c r="CC10" s="52"/>
      <c r="CD10" s="53"/>
      <c r="CE10" s="54"/>
      <c r="CF10" s="55"/>
      <c r="CG10" s="56"/>
      <c r="CH10" s="57"/>
      <c r="CI10" s="58"/>
      <c r="CJ10" s="59"/>
      <c r="CK10" s="60"/>
      <c r="CL10" s="43"/>
      <c r="CN10" s="61"/>
      <c r="CO10" s="62"/>
      <c r="CP10" s="63"/>
      <c r="CQ10" s="64"/>
      <c r="CR10" s="62"/>
      <c r="CS10" s="63"/>
      <c r="CT10" s="64"/>
      <c r="CU10" s="62"/>
      <c r="CV10" s="63"/>
      <c r="CW10" s="64"/>
      <c r="CX10" s="62"/>
      <c r="CY10" s="63"/>
      <c r="CZ10" s="64"/>
      <c r="DA10" s="62"/>
      <c r="DB10" s="63"/>
      <c r="DC10" s="64"/>
      <c r="DD10" s="62"/>
      <c r="DE10" s="63"/>
      <c r="DF10" s="64"/>
      <c r="DG10" s="62"/>
      <c r="DH10" s="63"/>
      <c r="DI10" s="64"/>
      <c r="DJ10" s="62"/>
      <c r="DK10" s="63"/>
      <c r="DL10" s="64"/>
      <c r="DM10" s="62"/>
      <c r="DN10" s="63"/>
      <c r="DO10" s="64"/>
      <c r="DP10" s="62"/>
      <c r="DQ10" s="63"/>
      <c r="DR10" s="64"/>
      <c r="DS10" s="62"/>
      <c r="DT10" s="63"/>
      <c r="DU10" s="64"/>
      <c r="DV10" s="62"/>
      <c r="DW10" s="63"/>
      <c r="DX10" s="64"/>
      <c r="DY10" s="62"/>
      <c r="DZ10" s="63"/>
      <c r="EA10" s="64"/>
      <c r="EB10" s="62"/>
      <c r="EC10" s="63"/>
      <c r="ED10" s="64"/>
      <c r="EE10" s="62"/>
      <c r="EF10" s="63"/>
      <c r="EG10" s="64"/>
      <c r="EH10" s="62"/>
      <c r="EI10" s="63"/>
      <c r="EJ10" s="64"/>
      <c r="EK10" s="62"/>
      <c r="EL10" s="63"/>
      <c r="EM10" s="64"/>
      <c r="EN10" s="62"/>
      <c r="EO10" s="63"/>
      <c r="EP10" s="64"/>
      <c r="EQ10" s="62"/>
      <c r="ER10" s="63"/>
      <c r="ES10" s="64"/>
      <c r="ET10" s="62"/>
      <c r="EU10" s="63"/>
      <c r="EV10" s="65"/>
      <c r="EW10" s="66"/>
      <c r="EX10" s="67"/>
    </row>
    <row r="11" spans="1:154" s="11" customFormat="1" ht="30" customHeight="1" thickTop="1" thickBot="1">
      <c r="A11" s="16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BO11" s="16"/>
      <c r="BP11" s="16"/>
      <c r="BQ11" s="68" t="s">
        <v>218</v>
      </c>
      <c r="BR11" s="69"/>
      <c r="BS11" s="70"/>
      <c r="BT11" s="71"/>
      <c r="BU11" s="71"/>
      <c r="BV11" s="71"/>
      <c r="BW11" s="71"/>
      <c r="BX11" s="71"/>
      <c r="BY11" s="71"/>
      <c r="BZ11" s="71"/>
      <c r="CA11" s="71"/>
      <c r="CB11" s="72"/>
      <c r="CC11" s="73"/>
      <c r="CD11" s="74"/>
      <c r="CE11" s="75"/>
      <c r="CF11" s="76"/>
      <c r="CG11" s="77"/>
      <c r="CH11" s="78"/>
      <c r="CI11" s="79"/>
      <c r="CJ11" s="80"/>
      <c r="CK11" s="81"/>
      <c r="CL11" s="43"/>
      <c r="CN11" s="61"/>
      <c r="CO11" s="62"/>
      <c r="CP11" s="63"/>
      <c r="CQ11" s="64"/>
      <c r="CR11" s="62"/>
      <c r="CS11" s="63"/>
      <c r="CT11" s="64"/>
      <c r="CU11" s="62"/>
      <c r="CV11" s="63"/>
      <c r="CW11" s="64"/>
      <c r="CX11" s="62"/>
      <c r="CY11" s="63"/>
      <c r="CZ11" s="64"/>
      <c r="DA11" s="62"/>
      <c r="DB11" s="63"/>
      <c r="DC11" s="64"/>
      <c r="DD11" s="62"/>
      <c r="DE11" s="63"/>
      <c r="DF11" s="64"/>
      <c r="DG11" s="62"/>
      <c r="DH11" s="63"/>
      <c r="DI11" s="64"/>
      <c r="DJ11" s="62"/>
      <c r="DK11" s="63"/>
      <c r="DL11" s="64"/>
      <c r="DM11" s="62"/>
      <c r="DN11" s="63"/>
      <c r="DO11" s="64"/>
      <c r="DP11" s="62"/>
      <c r="DQ11" s="63"/>
      <c r="DR11" s="64"/>
      <c r="DS11" s="62"/>
      <c r="DT11" s="63"/>
      <c r="DU11" s="64"/>
      <c r="DV11" s="62"/>
      <c r="DW11" s="63"/>
      <c r="DX11" s="64"/>
      <c r="DY11" s="62"/>
      <c r="DZ11" s="63"/>
      <c r="EA11" s="64"/>
      <c r="EB11" s="62"/>
      <c r="EC11" s="63"/>
      <c r="ED11" s="64"/>
      <c r="EE11" s="62"/>
      <c r="EF11" s="63"/>
      <c r="EG11" s="64"/>
      <c r="EH11" s="62"/>
      <c r="EI11" s="63"/>
      <c r="EJ11" s="64"/>
      <c r="EK11" s="62"/>
      <c r="EL11" s="63"/>
      <c r="EM11" s="64"/>
      <c r="EN11" s="62"/>
      <c r="EO11" s="63"/>
      <c r="EP11" s="64"/>
      <c r="EQ11" s="62"/>
      <c r="ER11" s="63"/>
      <c r="ES11" s="64"/>
      <c r="ET11" s="62"/>
      <c r="EU11" s="63"/>
      <c r="EV11" s="65"/>
      <c r="EW11" s="66"/>
      <c r="EX11" s="67"/>
    </row>
    <row r="12" spans="1:154" s="11" customFormat="1" ht="30" customHeight="1" thickTop="1" thickBot="1">
      <c r="A12" s="1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BO12" s="16"/>
      <c r="BP12" s="16"/>
      <c r="BQ12" s="82" t="s">
        <v>219</v>
      </c>
      <c r="BR12" s="83" t="s">
        <v>220</v>
      </c>
      <c r="BS12" s="84">
        <v>5</v>
      </c>
      <c r="BT12" s="85">
        <f>IF($BR$61="","",$BS12*$BR$61)</f>
        <v>1.51</v>
      </c>
      <c r="BU12" s="86">
        <f>IF(BT12="","",IF(BT12&lt;1,IF(BS12&gt;0,1,0),ROUNDDOWN(BT12,0)))</f>
        <v>1</v>
      </c>
      <c r="BV12" s="87">
        <f>IF(BT12="","",BT12-BU12)</f>
        <v>0.51</v>
      </c>
      <c r="BW12" s="88">
        <v>9</v>
      </c>
      <c r="BX12" s="89" t="str">
        <f>IF(BY12&lt;0,"ê",(IF(BY12=0,"è",(IF(BY12&gt;0,"é","")))))</f>
        <v>ê</v>
      </c>
      <c r="BY12" s="90">
        <f>+BS12-BW12</f>
        <v>-4</v>
      </c>
      <c r="BZ12" s="91">
        <f>+BJ116</f>
        <v>5</v>
      </c>
      <c r="CA12" s="86">
        <f>IF(BZ12="","",IF(BZ12&lt;($BZ$60+1),1,0))</f>
        <v>0</v>
      </c>
      <c r="CB12" s="92">
        <f>IF(BU12="","",BU12+CA12)</f>
        <v>1</v>
      </c>
      <c r="CC12" s="93" t="s">
        <v>221</v>
      </c>
      <c r="CD12" s="94">
        <v>0</v>
      </c>
      <c r="CE12" s="95" t="s">
        <v>56</v>
      </c>
      <c r="CF12" s="96">
        <v>0</v>
      </c>
      <c r="CG12" s="97" t="s">
        <v>55</v>
      </c>
      <c r="CH12" s="98">
        <v>0</v>
      </c>
      <c r="CI12" s="99" t="str">
        <f>IF($EW12=0,"",IF($EX12="A",$EW12,""))</f>
        <v/>
      </c>
      <c r="CJ12" s="100">
        <f>IF($EW12=0,"",IF($EX12="B",$EW12,""))</f>
        <v>1</v>
      </c>
      <c r="CK12" s="101" t="str">
        <f>IF($EW12=0,"",IF($EX12="C",$EW12,""))</f>
        <v/>
      </c>
      <c r="CL12" s="43"/>
      <c r="CN12" s="102">
        <f>RANK(CD12,$CD$12:$CD$57)</f>
        <v>1</v>
      </c>
      <c r="CO12" s="103">
        <f>IF(CN12=CO$9,1,0)</f>
        <v>1</v>
      </c>
      <c r="CP12" s="104">
        <f>+CO12</f>
        <v>1</v>
      </c>
      <c r="CQ12" s="105">
        <f>IF(CN12=CO$9,CN12+CP12-1,CN12)</f>
        <v>1</v>
      </c>
      <c r="CR12" s="103">
        <f>IF(CQ12=CR$9,1,0)</f>
        <v>0</v>
      </c>
      <c r="CS12" s="104">
        <f>+CR12</f>
        <v>0</v>
      </c>
      <c r="CT12" s="105">
        <f>IF(CQ12=CR$9,CQ12+CS12-1,CQ12)</f>
        <v>1</v>
      </c>
      <c r="CU12" s="103">
        <f>IF(CT12=CU$9,1,0)</f>
        <v>0</v>
      </c>
      <c r="CV12" s="104">
        <f>+CU12</f>
        <v>0</v>
      </c>
      <c r="CW12" s="105">
        <f>IF(CT12=CU$9,CT12+CV12-1,CT12)</f>
        <v>1</v>
      </c>
      <c r="CX12" s="103">
        <f>IF(CW12=CX$9,1,0)</f>
        <v>0</v>
      </c>
      <c r="CY12" s="104">
        <f>+CX12</f>
        <v>0</v>
      </c>
      <c r="CZ12" s="105">
        <f>IF(CW12=CX$9,CW12+CY12-1,CW12)</f>
        <v>1</v>
      </c>
      <c r="DA12" s="103">
        <f>IF(CZ12=DA$9,1,0)</f>
        <v>0</v>
      </c>
      <c r="DB12" s="104">
        <f>+DA12</f>
        <v>0</v>
      </c>
      <c r="DC12" s="105">
        <f>IF(CZ12=DA$9,CZ12+DB12-1,CZ12)</f>
        <v>1</v>
      </c>
      <c r="DD12" s="103">
        <f>IF(DC12=DD$9,1,0)</f>
        <v>0</v>
      </c>
      <c r="DE12" s="104">
        <f>+DD12</f>
        <v>0</v>
      </c>
      <c r="DF12" s="105">
        <f>IF(DC12=DD$9,DC12+DE12-1,DC12)</f>
        <v>1</v>
      </c>
      <c r="DG12" s="103">
        <f>IF(DF12=DG$9,1,0)</f>
        <v>0</v>
      </c>
      <c r="DH12" s="104">
        <f>+DG12</f>
        <v>0</v>
      </c>
      <c r="DI12" s="105">
        <f>IF(DF12=DG$9,DF12+DH12-1,DF12)</f>
        <v>1</v>
      </c>
      <c r="DJ12" s="103">
        <f>IF(DI12=DJ$9,1,0)</f>
        <v>0</v>
      </c>
      <c r="DK12" s="104">
        <f>+DJ12</f>
        <v>0</v>
      </c>
      <c r="DL12" s="105">
        <f>IF(DI12=DJ$9,DI12+DK12-1,DI12)</f>
        <v>1</v>
      </c>
      <c r="DM12" s="103">
        <f>IF(DL12=DM$9,1,0)</f>
        <v>0</v>
      </c>
      <c r="DN12" s="104">
        <f>+DM12</f>
        <v>0</v>
      </c>
      <c r="DO12" s="105">
        <f>IF(DL12=DM$9,DL12+DN12-1,DL12)</f>
        <v>1</v>
      </c>
      <c r="DP12" s="103">
        <f>IF(DO12=DP$9,1,0)</f>
        <v>0</v>
      </c>
      <c r="DQ12" s="104">
        <f>+DP12</f>
        <v>0</v>
      </c>
      <c r="DR12" s="105">
        <f>IF(DO12=DP$9,DO12+DQ12-1,DO12)</f>
        <v>1</v>
      </c>
      <c r="DS12" s="103">
        <f>IF(DR12=DS$9,1,0)</f>
        <v>0</v>
      </c>
      <c r="DT12" s="104">
        <f>+DS12</f>
        <v>0</v>
      </c>
      <c r="DU12" s="105">
        <f>IF(DR12=DS$9,DR12+DT12-1,DR12)</f>
        <v>1</v>
      </c>
      <c r="DV12" s="103">
        <f>IF(DU12=DV$9,1,0)</f>
        <v>0</v>
      </c>
      <c r="DW12" s="104">
        <f>+DV12</f>
        <v>0</v>
      </c>
      <c r="DX12" s="105">
        <f>IF(DU12=DV$9,DU12+DW12-1,DU12)</f>
        <v>1</v>
      </c>
      <c r="DY12" s="103">
        <f>IF(DX12=DY$9,1,0)</f>
        <v>0</v>
      </c>
      <c r="DZ12" s="104">
        <f>+DY12</f>
        <v>0</v>
      </c>
      <c r="EA12" s="105">
        <f>IF(DX12=DY$9,DX12+DZ12-1,DX12)</f>
        <v>1</v>
      </c>
      <c r="EB12" s="103">
        <f>IF(EA12=EB$9,1,0)</f>
        <v>0</v>
      </c>
      <c r="EC12" s="104">
        <f>+EB12</f>
        <v>0</v>
      </c>
      <c r="ED12" s="105">
        <f>IF(EA12=EB$9,EA12+EC12-1,EA12)</f>
        <v>1</v>
      </c>
      <c r="EE12" s="103">
        <f>IF(ED12=EE$9,1,0)</f>
        <v>0</v>
      </c>
      <c r="EF12" s="104">
        <f>+EE12</f>
        <v>0</v>
      </c>
      <c r="EG12" s="105">
        <f>IF(ED12=EE$9,ED12+EF12-1,ED12)</f>
        <v>1</v>
      </c>
      <c r="EH12" s="103">
        <f>IF(EG12=EH$9,1,0)</f>
        <v>0</v>
      </c>
      <c r="EI12" s="104">
        <f>+EH12</f>
        <v>0</v>
      </c>
      <c r="EJ12" s="105">
        <f>IF(EG12=EH$9,EG12+EI12-1,EG12)</f>
        <v>1</v>
      </c>
      <c r="EK12" s="103">
        <f>IF(EJ12=EK$9,1,0)</f>
        <v>0</v>
      </c>
      <c r="EL12" s="104">
        <f>+EK12</f>
        <v>0</v>
      </c>
      <c r="EM12" s="105">
        <f>IF(EJ12=EK$9,EJ12+EL12-1,EJ12)</f>
        <v>1</v>
      </c>
      <c r="EN12" s="103">
        <f>IF(EM12=EN$9,1,0)</f>
        <v>0</v>
      </c>
      <c r="EO12" s="104">
        <f>+EN12</f>
        <v>0</v>
      </c>
      <c r="EP12" s="105">
        <f>IF(EM12=EN$9,EM12+EO12-1,EM12)</f>
        <v>1</v>
      </c>
      <c r="EQ12" s="103">
        <f>IF(EP12=EQ$9,1,0)</f>
        <v>0</v>
      </c>
      <c r="ER12" s="104">
        <f>+EQ12</f>
        <v>0</v>
      </c>
      <c r="ES12" s="105">
        <f>IF(EP12=EQ$9,EP12+ER12-1,EP12)</f>
        <v>1</v>
      </c>
      <c r="ET12" s="103">
        <f>IF(ES12=ET$9,1,0)</f>
        <v>0</v>
      </c>
      <c r="EU12" s="104">
        <f>+ET12</f>
        <v>0</v>
      </c>
      <c r="EV12" s="106">
        <f>IF(ES12=ET$9,ES12+EU12-1,ES12)</f>
        <v>1</v>
      </c>
      <c r="EW12" s="107">
        <f>IF(CB12="",0,CB12)</f>
        <v>1</v>
      </c>
      <c r="EX12" s="108" t="str">
        <f>IF($CI$65=3,VLOOKUP(EV12,$EV$69:$EZ$89,4,FALSE),VLOOKUP(EV12,$EV$69:$EZ$89,5,FALSE))</f>
        <v>B</v>
      </c>
    </row>
    <row r="13" spans="1:154" s="7" customFormat="1" ht="30" customHeight="1" thickBot="1">
      <c r="A13" s="12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BO13" s="12"/>
      <c r="BP13" s="12"/>
      <c r="BQ13" s="109" t="s">
        <v>222</v>
      </c>
      <c r="BR13" s="110" t="s">
        <v>223</v>
      </c>
      <c r="BS13" s="111">
        <v>8</v>
      </c>
      <c r="BT13" s="112">
        <f>IF($BR$61="","",$BS13*$BR$61)</f>
        <v>2.42</v>
      </c>
      <c r="BU13" s="113">
        <f>IF(BT13="","",IF(BT13&lt;1,IF(BS13&gt;0,1,0),ROUNDDOWN(BT13,0)))</f>
        <v>2</v>
      </c>
      <c r="BV13" s="114">
        <f>IF(BT13="","",BT13-BU13)</f>
        <v>0.42</v>
      </c>
      <c r="BW13" s="115">
        <v>6</v>
      </c>
      <c r="BX13" s="116" t="str">
        <f>IF(BY13&lt;0,"ê",(IF(BY13=0,"è",(IF(BY13&gt;0,"é","")))))</f>
        <v>é</v>
      </c>
      <c r="BY13" s="117">
        <f>+BS13-BW13</f>
        <v>2</v>
      </c>
      <c r="BZ13" s="118">
        <f>+BJ117</f>
        <v>7</v>
      </c>
      <c r="CA13" s="113">
        <f>IF(BZ13="","",IF(BZ13&lt;($BZ$60+1),1,0))</f>
        <v>0</v>
      </c>
      <c r="CB13" s="119">
        <f>IF(BU13="","",BU13+CA13)</f>
        <v>2</v>
      </c>
      <c r="CC13" s="120" t="s">
        <v>224</v>
      </c>
      <c r="CD13" s="121">
        <v>0</v>
      </c>
      <c r="CE13" s="122" t="s">
        <v>56</v>
      </c>
      <c r="CF13" s="123">
        <v>0</v>
      </c>
      <c r="CG13" s="124" t="s">
        <v>55</v>
      </c>
      <c r="CH13" s="125">
        <v>0</v>
      </c>
      <c r="CI13" s="126" t="str">
        <f>IF($EW13=0,"",IF($EX13="A",$EW13,""))</f>
        <v/>
      </c>
      <c r="CJ13" s="127">
        <f>IF($EW13=0,"",IF($EX13="B",$EW13,""))</f>
        <v>2</v>
      </c>
      <c r="CK13" s="128" t="str">
        <f>IF($EW13=0,"",IF($EX13="C",$EW13,""))</f>
        <v/>
      </c>
      <c r="CL13" s="129"/>
      <c r="CM13" s="11"/>
      <c r="CN13" s="130">
        <f>RANK(CD13,$CD$12:$CD$57)</f>
        <v>1</v>
      </c>
      <c r="CO13" s="131">
        <f>IF(CN13=CO$9,1,0)</f>
        <v>1</v>
      </c>
      <c r="CP13" s="132">
        <f>+CP12+CO13</f>
        <v>2</v>
      </c>
      <c r="CQ13" s="133">
        <f>IF(CN13=CO$9,CN13+CP13-1,CN13)</f>
        <v>2</v>
      </c>
      <c r="CR13" s="131">
        <f>IF(CQ13=CR$9,1,0)</f>
        <v>1</v>
      </c>
      <c r="CS13" s="132">
        <f>+CS12+CR13</f>
        <v>1</v>
      </c>
      <c r="CT13" s="133">
        <f>IF(CQ13=CR$9,CQ13+CS13-1,CQ13)</f>
        <v>2</v>
      </c>
      <c r="CU13" s="131">
        <f>IF(CT13=CU$9,1,0)</f>
        <v>0</v>
      </c>
      <c r="CV13" s="132">
        <f>+CV12+CU13</f>
        <v>0</v>
      </c>
      <c r="CW13" s="133">
        <f>IF(CT13=CU$9,CT13+CV13-1,CT13)</f>
        <v>2</v>
      </c>
      <c r="CX13" s="131">
        <f>IF(CW13=CX$9,1,0)</f>
        <v>0</v>
      </c>
      <c r="CY13" s="132">
        <f>+CY12+CX13</f>
        <v>0</v>
      </c>
      <c r="CZ13" s="133">
        <f>IF(CW13=CX$9,CW13+CY13-1,CW13)</f>
        <v>2</v>
      </c>
      <c r="DA13" s="131">
        <f>IF(CZ13=DA$9,1,0)</f>
        <v>0</v>
      </c>
      <c r="DB13" s="132">
        <f>+DB12+DA13</f>
        <v>0</v>
      </c>
      <c r="DC13" s="133">
        <f>IF(CZ13=DA$9,CZ13+DB13-1,CZ13)</f>
        <v>2</v>
      </c>
      <c r="DD13" s="131">
        <f>IF(DC13=DD$9,1,0)</f>
        <v>0</v>
      </c>
      <c r="DE13" s="132">
        <f>+DE12+DD13</f>
        <v>0</v>
      </c>
      <c r="DF13" s="133">
        <f>IF(DC13=DD$9,DC13+DE13-1,DC13)</f>
        <v>2</v>
      </c>
      <c r="DG13" s="131">
        <f>IF(DF13=DG$9,1,0)</f>
        <v>0</v>
      </c>
      <c r="DH13" s="132">
        <f>+DH12+DG13</f>
        <v>0</v>
      </c>
      <c r="DI13" s="133">
        <f>IF(DF13=DG$9,DF13+DH13-1,DF13)</f>
        <v>2</v>
      </c>
      <c r="DJ13" s="131">
        <f>IF(DI13=DJ$9,1,0)</f>
        <v>0</v>
      </c>
      <c r="DK13" s="132">
        <f>+DK12+DJ13</f>
        <v>0</v>
      </c>
      <c r="DL13" s="133">
        <f>IF(DI13=DJ$9,DI13+DK13-1,DI13)</f>
        <v>2</v>
      </c>
      <c r="DM13" s="131">
        <f>IF(DL13=DM$9,1,0)</f>
        <v>0</v>
      </c>
      <c r="DN13" s="132">
        <f>+DN12+DM13</f>
        <v>0</v>
      </c>
      <c r="DO13" s="133">
        <f>IF(DL13=DM$9,DL13+DN13-1,DL13)</f>
        <v>2</v>
      </c>
      <c r="DP13" s="131">
        <f>IF(DO13=DP$9,1,0)</f>
        <v>0</v>
      </c>
      <c r="DQ13" s="132">
        <f>+DQ12+DP13</f>
        <v>0</v>
      </c>
      <c r="DR13" s="133">
        <f>IF(DO13=DP$9,DO13+DQ13-1,DO13)</f>
        <v>2</v>
      </c>
      <c r="DS13" s="131">
        <f>IF(DR13=DS$9,1,0)</f>
        <v>0</v>
      </c>
      <c r="DT13" s="132">
        <f>+DT12+DS13</f>
        <v>0</v>
      </c>
      <c r="DU13" s="133">
        <f>IF(DR13=DS$9,DR13+DT13-1,DR13)</f>
        <v>2</v>
      </c>
      <c r="DV13" s="131">
        <f>IF(DU13=DV$9,1,0)</f>
        <v>0</v>
      </c>
      <c r="DW13" s="132">
        <f>+DW12+DV13</f>
        <v>0</v>
      </c>
      <c r="DX13" s="133">
        <f>IF(DU13=DV$9,DU13+DW13-1,DU13)</f>
        <v>2</v>
      </c>
      <c r="DY13" s="131">
        <f>IF(DX13=DY$9,1,0)</f>
        <v>0</v>
      </c>
      <c r="DZ13" s="132">
        <f>+DZ12+DY13</f>
        <v>0</v>
      </c>
      <c r="EA13" s="133">
        <f>IF(DX13=DY$9,DX13+DZ13-1,DX13)</f>
        <v>2</v>
      </c>
      <c r="EB13" s="131">
        <f>IF(EA13=EB$9,1,0)</f>
        <v>0</v>
      </c>
      <c r="EC13" s="132">
        <f>+EC12+EB13</f>
        <v>0</v>
      </c>
      <c r="ED13" s="133">
        <f>IF(EA13=EB$9,EA13+EC13-1,EA13)</f>
        <v>2</v>
      </c>
      <c r="EE13" s="131">
        <f>IF(ED13=EE$9,1,0)</f>
        <v>0</v>
      </c>
      <c r="EF13" s="132">
        <f>+EF12+EE13</f>
        <v>0</v>
      </c>
      <c r="EG13" s="133">
        <f>IF(ED13=EE$9,ED13+EF13-1,ED13)</f>
        <v>2</v>
      </c>
      <c r="EH13" s="131">
        <f>IF(EG13=EH$9,1,0)</f>
        <v>0</v>
      </c>
      <c r="EI13" s="132">
        <f>+EI12+EH13</f>
        <v>0</v>
      </c>
      <c r="EJ13" s="133">
        <f>IF(EG13=EH$9,EG13+EI13-1,EG13)</f>
        <v>2</v>
      </c>
      <c r="EK13" s="131">
        <f>IF(EJ13=EK$9,1,0)</f>
        <v>0</v>
      </c>
      <c r="EL13" s="132">
        <f>+EL12+EK13</f>
        <v>0</v>
      </c>
      <c r="EM13" s="133">
        <f>IF(EJ13=EK$9,EJ13+EL13-1,EJ13)</f>
        <v>2</v>
      </c>
      <c r="EN13" s="131">
        <f>IF(EM13=EN$9,1,0)</f>
        <v>0</v>
      </c>
      <c r="EO13" s="132">
        <f>+EO12+EN13</f>
        <v>0</v>
      </c>
      <c r="EP13" s="133">
        <f>IF(EM13=EN$9,EM13+EO13-1,EM13)</f>
        <v>2</v>
      </c>
      <c r="EQ13" s="131">
        <f>IF(EP13=EQ$9,1,0)</f>
        <v>0</v>
      </c>
      <c r="ER13" s="132">
        <f>+ER12+EQ13</f>
        <v>0</v>
      </c>
      <c r="ES13" s="133">
        <f>IF(EP13=EQ$9,EP13+ER13-1,EP13)</f>
        <v>2</v>
      </c>
      <c r="ET13" s="131">
        <f>IF(ES13=ET$9,1,0)</f>
        <v>0</v>
      </c>
      <c r="EU13" s="132">
        <f>+EU12+ET13</f>
        <v>0</v>
      </c>
      <c r="EV13" s="134">
        <f>IF(ES13=ET$9,ES13+EU13-1,ES13)</f>
        <v>2</v>
      </c>
      <c r="EW13" s="135">
        <f>IF(CB13="",0,CB13)</f>
        <v>2</v>
      </c>
      <c r="EX13" s="136" t="str">
        <f>IF($CI$65=3,VLOOKUP(EV13,$EV$69:$EZ$89,4,FALSE),VLOOKUP(EV13,$EV$69:$EZ$89,5,FALSE))</f>
        <v>B</v>
      </c>
    </row>
    <row r="14" spans="1:154" s="11" customFormat="1" ht="5.0999999999999996" customHeight="1" thickTop="1" thickBot="1">
      <c r="A14" s="16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BO14" s="16"/>
      <c r="BP14" s="16"/>
      <c r="BQ14" s="47"/>
      <c r="BR14" s="48"/>
      <c r="BS14" s="49"/>
      <c r="BT14" s="50"/>
      <c r="BU14" s="50"/>
      <c r="BV14" s="50"/>
      <c r="BW14" s="50"/>
      <c r="BX14" s="50"/>
      <c r="BY14" s="50"/>
      <c r="BZ14" s="51"/>
      <c r="CA14" s="50"/>
      <c r="CB14" s="48"/>
      <c r="CC14" s="52"/>
      <c r="CD14" s="53"/>
      <c r="CE14" s="54"/>
      <c r="CF14" s="55"/>
      <c r="CG14" s="56"/>
      <c r="CH14" s="57"/>
      <c r="CI14" s="58"/>
      <c r="CJ14" s="59"/>
      <c r="CK14" s="60"/>
      <c r="CL14" s="43"/>
      <c r="CN14" s="61"/>
      <c r="CO14" s="62"/>
      <c r="CP14" s="63"/>
      <c r="CQ14" s="64"/>
      <c r="CR14" s="62"/>
      <c r="CS14" s="63"/>
      <c r="CT14" s="64"/>
      <c r="CU14" s="62"/>
      <c r="CV14" s="63"/>
      <c r="CW14" s="64"/>
      <c r="CX14" s="62"/>
      <c r="CY14" s="63"/>
      <c r="CZ14" s="64"/>
      <c r="DA14" s="62"/>
      <c r="DB14" s="63"/>
      <c r="DC14" s="64"/>
      <c r="DD14" s="62"/>
      <c r="DE14" s="63"/>
      <c r="DF14" s="64"/>
      <c r="DG14" s="62"/>
      <c r="DH14" s="63"/>
      <c r="DI14" s="64"/>
      <c r="DJ14" s="62"/>
      <c r="DK14" s="63"/>
      <c r="DL14" s="64"/>
      <c r="DM14" s="62"/>
      <c r="DN14" s="63"/>
      <c r="DO14" s="64"/>
      <c r="DP14" s="62"/>
      <c r="DQ14" s="63"/>
      <c r="DR14" s="64"/>
      <c r="DS14" s="62"/>
      <c r="DT14" s="63"/>
      <c r="DU14" s="64"/>
      <c r="DV14" s="62"/>
      <c r="DW14" s="63"/>
      <c r="DX14" s="64"/>
      <c r="DY14" s="62"/>
      <c r="DZ14" s="63"/>
      <c r="EA14" s="64"/>
      <c r="EB14" s="62"/>
      <c r="EC14" s="63"/>
      <c r="ED14" s="64"/>
      <c r="EE14" s="62"/>
      <c r="EF14" s="63"/>
      <c r="EG14" s="64"/>
      <c r="EH14" s="62"/>
      <c r="EI14" s="63"/>
      <c r="EJ14" s="64"/>
      <c r="EK14" s="62"/>
      <c r="EL14" s="63"/>
      <c r="EM14" s="64"/>
      <c r="EN14" s="62"/>
      <c r="EO14" s="63"/>
      <c r="EP14" s="64"/>
      <c r="EQ14" s="62"/>
      <c r="ER14" s="63"/>
      <c r="ES14" s="64"/>
      <c r="ET14" s="62"/>
      <c r="EU14" s="63"/>
      <c r="EV14" s="65"/>
      <c r="EW14" s="66"/>
      <c r="EX14" s="67"/>
    </row>
    <row r="15" spans="1:154" s="11" customFormat="1" ht="30" customHeight="1" thickTop="1" thickBot="1">
      <c r="A15" s="1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BO15" s="16"/>
      <c r="BP15" s="16"/>
      <c r="BQ15" s="137" t="s">
        <v>225</v>
      </c>
      <c r="BR15" s="138"/>
      <c r="BS15" s="139"/>
      <c r="BT15" s="140"/>
      <c r="BU15" s="140"/>
      <c r="BV15" s="140"/>
      <c r="BW15" s="140"/>
      <c r="BX15" s="140"/>
      <c r="BY15" s="140"/>
      <c r="BZ15" s="140"/>
      <c r="CA15" s="140"/>
      <c r="CB15" s="141"/>
      <c r="CC15" s="142"/>
      <c r="CD15" s="143"/>
      <c r="CE15" s="144"/>
      <c r="CF15" s="145"/>
      <c r="CG15" s="146"/>
      <c r="CH15" s="147"/>
      <c r="CI15" s="148"/>
      <c r="CJ15" s="149"/>
      <c r="CK15" s="150"/>
      <c r="CL15" s="43"/>
      <c r="CN15" s="61"/>
      <c r="CO15" s="62"/>
      <c r="CP15" s="63"/>
      <c r="CQ15" s="64"/>
      <c r="CR15" s="62"/>
      <c r="CS15" s="63"/>
      <c r="CT15" s="64"/>
      <c r="CU15" s="62"/>
      <c r="CV15" s="63"/>
      <c r="CW15" s="64"/>
      <c r="CX15" s="62"/>
      <c r="CY15" s="63"/>
      <c r="CZ15" s="64"/>
      <c r="DA15" s="62"/>
      <c r="DB15" s="63"/>
      <c r="DC15" s="64"/>
      <c r="DD15" s="62"/>
      <c r="DE15" s="63"/>
      <c r="DF15" s="64"/>
      <c r="DG15" s="62"/>
      <c r="DH15" s="63"/>
      <c r="DI15" s="64"/>
      <c r="DJ15" s="62"/>
      <c r="DK15" s="63"/>
      <c r="DL15" s="64"/>
      <c r="DM15" s="62"/>
      <c r="DN15" s="63"/>
      <c r="DO15" s="64"/>
      <c r="DP15" s="62"/>
      <c r="DQ15" s="63"/>
      <c r="DR15" s="64"/>
      <c r="DS15" s="62"/>
      <c r="DT15" s="63"/>
      <c r="DU15" s="64"/>
      <c r="DV15" s="62"/>
      <c r="DW15" s="63"/>
      <c r="DX15" s="64"/>
      <c r="DY15" s="62"/>
      <c r="DZ15" s="63"/>
      <c r="EA15" s="64"/>
      <c r="EB15" s="62"/>
      <c r="EC15" s="63"/>
      <c r="ED15" s="64"/>
      <c r="EE15" s="62"/>
      <c r="EF15" s="63"/>
      <c r="EG15" s="64"/>
      <c r="EH15" s="62"/>
      <c r="EI15" s="63"/>
      <c r="EJ15" s="64"/>
      <c r="EK15" s="62"/>
      <c r="EL15" s="63"/>
      <c r="EM15" s="64"/>
      <c r="EN15" s="62"/>
      <c r="EO15" s="63"/>
      <c r="EP15" s="64"/>
      <c r="EQ15" s="62"/>
      <c r="ER15" s="63"/>
      <c r="ES15" s="64"/>
      <c r="ET15" s="62"/>
      <c r="EU15" s="63"/>
      <c r="EV15" s="151"/>
      <c r="EW15" s="152"/>
      <c r="EX15" s="153"/>
    </row>
    <row r="16" spans="1:154" s="11" customFormat="1" ht="30" customHeight="1" thickTop="1" thickBot="1">
      <c r="A16" s="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BO16" s="16"/>
      <c r="BP16" s="16"/>
      <c r="BQ16" s="82" t="s">
        <v>226</v>
      </c>
      <c r="BR16" s="83" t="s">
        <v>227</v>
      </c>
      <c r="BS16" s="409">
        <v>6</v>
      </c>
      <c r="BT16" s="411">
        <f>IF($BR$61="","",$BS16*$BR$61)</f>
        <v>1.81</v>
      </c>
      <c r="BU16" s="413">
        <f>IF(BT16="","",IF(BT16&lt;1,IF(BS16&gt;0,1,0),ROUNDDOWN(BT16,0)))</f>
        <v>1</v>
      </c>
      <c r="BV16" s="415">
        <f>IF(BT16="","",BT16-BU16)</f>
        <v>0.81</v>
      </c>
      <c r="BW16" s="417">
        <v>8</v>
      </c>
      <c r="BX16" s="419" t="str">
        <f>IF(BY16&lt;0,"ê",(IF(BY16=0,"è",(IF(BY16&gt;0,"é","")))))</f>
        <v>ê</v>
      </c>
      <c r="BY16" s="421">
        <f>+BS16-BW16</f>
        <v>-2</v>
      </c>
      <c r="BZ16" s="423">
        <f>+BJ118</f>
        <v>1</v>
      </c>
      <c r="CA16" s="413">
        <f>IF(BZ16="","",IF(BZ16&lt;($BZ$60+1),1,0))</f>
        <v>1</v>
      </c>
      <c r="CB16" s="425">
        <f>IF(BU16="","",BU16+CA16)</f>
        <v>2</v>
      </c>
      <c r="CC16" s="154" t="s">
        <v>228</v>
      </c>
      <c r="CD16" s="155">
        <v>0</v>
      </c>
      <c r="CE16" s="156" t="s">
        <v>56</v>
      </c>
      <c r="CF16" s="157">
        <v>0</v>
      </c>
      <c r="CG16" s="158" t="s">
        <v>55</v>
      </c>
      <c r="CH16" s="159">
        <v>0</v>
      </c>
      <c r="CI16" s="160" t="str">
        <f>IF($EW16=0,"",IF($EX16="A",$EW16,""))</f>
        <v/>
      </c>
      <c r="CJ16" s="161">
        <f>IF($EW16=0,"",IF($EX16="B",$EW16,""))</f>
        <v>2</v>
      </c>
      <c r="CK16" s="162" t="str">
        <f>IF($EW16=0,"",IF($EX16="C",$EW16,""))</f>
        <v/>
      </c>
      <c r="CL16" s="43"/>
      <c r="CN16" s="102">
        <f>RANK(CD16,$CD$12:$CD$57)</f>
        <v>1</v>
      </c>
      <c r="CO16" s="103">
        <f>IF(CN16=CO$9,1,0)</f>
        <v>1</v>
      </c>
      <c r="CP16" s="104">
        <f>+CP13+CO16</f>
        <v>3</v>
      </c>
      <c r="CQ16" s="105">
        <f>IF(CN16=CO$9,CN16+CP16-1,CN16)</f>
        <v>3</v>
      </c>
      <c r="CR16" s="103">
        <f>IF(CQ16=CR$9,1,0)</f>
        <v>0</v>
      </c>
      <c r="CS16" s="104">
        <f>+CS13+CR16</f>
        <v>1</v>
      </c>
      <c r="CT16" s="105">
        <f>IF(CQ16=CR$9,CQ16+CS16-1,CQ16)</f>
        <v>3</v>
      </c>
      <c r="CU16" s="103">
        <f>IF(CT16=CU$9,1,0)</f>
        <v>1</v>
      </c>
      <c r="CV16" s="104">
        <f>+CV13+CU16</f>
        <v>1</v>
      </c>
      <c r="CW16" s="105">
        <f>IF(CT16=CU$9,CT16+CV16-1,CT16)</f>
        <v>3</v>
      </c>
      <c r="CX16" s="103">
        <f>IF(CW16=CX$9,1,0)</f>
        <v>0</v>
      </c>
      <c r="CY16" s="104">
        <f>+CY13+CX16</f>
        <v>0</v>
      </c>
      <c r="CZ16" s="105">
        <f>IF(CW16=CX$9,CW16+CY16-1,CW16)</f>
        <v>3</v>
      </c>
      <c r="DA16" s="103">
        <f>IF(CZ16=DA$9,1,0)</f>
        <v>0</v>
      </c>
      <c r="DB16" s="104">
        <f>+DB13+DA16</f>
        <v>0</v>
      </c>
      <c r="DC16" s="105">
        <f>IF(CZ16=DA$9,CZ16+DB16-1,CZ16)</f>
        <v>3</v>
      </c>
      <c r="DD16" s="103">
        <f>IF(DC16=DD$9,1,0)</f>
        <v>0</v>
      </c>
      <c r="DE16" s="104">
        <f>+DE13+DD16</f>
        <v>0</v>
      </c>
      <c r="DF16" s="105">
        <f>IF(DC16=DD$9,DC16+DE16-1,DC16)</f>
        <v>3</v>
      </c>
      <c r="DG16" s="103">
        <f>IF(DF16=DG$9,1,0)</f>
        <v>0</v>
      </c>
      <c r="DH16" s="104">
        <f>+DH13+DG16</f>
        <v>0</v>
      </c>
      <c r="DI16" s="105">
        <f>IF(DF16=DG$9,DF16+DH16-1,DF16)</f>
        <v>3</v>
      </c>
      <c r="DJ16" s="103">
        <f>IF(DI16=DJ$9,1,0)</f>
        <v>0</v>
      </c>
      <c r="DK16" s="104">
        <f>+DK13+DJ16</f>
        <v>0</v>
      </c>
      <c r="DL16" s="105">
        <f>IF(DI16=DJ$9,DI16+DK16-1,DI16)</f>
        <v>3</v>
      </c>
      <c r="DM16" s="103">
        <f>IF(DL16=DM$9,1,0)</f>
        <v>0</v>
      </c>
      <c r="DN16" s="104">
        <f>+DN13+DM16</f>
        <v>0</v>
      </c>
      <c r="DO16" s="105">
        <f>IF(DL16=DM$9,DL16+DN16-1,DL16)</f>
        <v>3</v>
      </c>
      <c r="DP16" s="103">
        <f>IF(DO16=DP$9,1,0)</f>
        <v>0</v>
      </c>
      <c r="DQ16" s="104">
        <f>+DQ13+DP16</f>
        <v>0</v>
      </c>
      <c r="DR16" s="105">
        <f>IF(DO16=DP$9,DO16+DQ16-1,DO16)</f>
        <v>3</v>
      </c>
      <c r="DS16" s="103">
        <f>IF(DR16=DS$9,1,0)</f>
        <v>0</v>
      </c>
      <c r="DT16" s="104">
        <f>+DT13+DS16</f>
        <v>0</v>
      </c>
      <c r="DU16" s="105">
        <f>IF(DR16=DS$9,DR16+DT16-1,DR16)</f>
        <v>3</v>
      </c>
      <c r="DV16" s="103">
        <f>IF(DU16=DV$9,1,0)</f>
        <v>0</v>
      </c>
      <c r="DW16" s="104">
        <f>+DW13+DV16</f>
        <v>0</v>
      </c>
      <c r="DX16" s="105">
        <f>IF(DU16=DV$9,DU16+DW16-1,DU16)</f>
        <v>3</v>
      </c>
      <c r="DY16" s="103">
        <f>IF(DX16=DY$9,1,0)</f>
        <v>0</v>
      </c>
      <c r="DZ16" s="104">
        <f>+DZ13+DY16</f>
        <v>0</v>
      </c>
      <c r="EA16" s="105">
        <f>IF(DX16=DY$9,DX16+DZ16-1,DX16)</f>
        <v>3</v>
      </c>
      <c r="EB16" s="103">
        <f>IF(EA16=EB$9,1,0)</f>
        <v>0</v>
      </c>
      <c r="EC16" s="104">
        <f>+EC13+EB16</f>
        <v>0</v>
      </c>
      <c r="ED16" s="105">
        <f>IF(EA16=EB$9,EA16+EC16-1,EA16)</f>
        <v>3</v>
      </c>
      <c r="EE16" s="103">
        <f>IF(ED16=EE$9,1,0)</f>
        <v>0</v>
      </c>
      <c r="EF16" s="104">
        <f>+EF13+EE16</f>
        <v>0</v>
      </c>
      <c r="EG16" s="105">
        <f>IF(ED16=EE$9,ED16+EF16-1,ED16)</f>
        <v>3</v>
      </c>
      <c r="EH16" s="103">
        <f>IF(EG16=EH$9,1,0)</f>
        <v>0</v>
      </c>
      <c r="EI16" s="104">
        <f>+EI13+EH16</f>
        <v>0</v>
      </c>
      <c r="EJ16" s="105">
        <f>IF(EG16=EH$9,EG16+EI16-1,EG16)</f>
        <v>3</v>
      </c>
      <c r="EK16" s="103">
        <f>IF(EJ16=EK$9,1,0)</f>
        <v>0</v>
      </c>
      <c r="EL16" s="104">
        <f>+EL13+EK16</f>
        <v>0</v>
      </c>
      <c r="EM16" s="105">
        <f>IF(EJ16=EK$9,EJ16+EL16-1,EJ16)</f>
        <v>3</v>
      </c>
      <c r="EN16" s="103">
        <f>IF(EM16=EN$9,1,0)</f>
        <v>0</v>
      </c>
      <c r="EO16" s="104">
        <f>+EO13+EN16</f>
        <v>0</v>
      </c>
      <c r="EP16" s="105">
        <f>IF(EM16=EN$9,EM16+EO16-1,EM16)</f>
        <v>3</v>
      </c>
      <c r="EQ16" s="103">
        <f>IF(EP16=EQ$9,1,0)</f>
        <v>0</v>
      </c>
      <c r="ER16" s="104">
        <f>+ER13+EQ16</f>
        <v>0</v>
      </c>
      <c r="ES16" s="105">
        <f>IF(EP16=EQ$9,EP16+ER16-1,EP16)</f>
        <v>3</v>
      </c>
      <c r="ET16" s="103">
        <f>IF(ES16=ET$9,1,0)</f>
        <v>0</v>
      </c>
      <c r="EU16" s="104">
        <f>+EU13+ET16</f>
        <v>0</v>
      </c>
      <c r="EV16" s="106">
        <f>IF(ES16=ET$9,ES16+EU16-1,ES16)</f>
        <v>3</v>
      </c>
      <c r="EW16" s="107">
        <f>IF(CB16="",0,CB16)</f>
        <v>2</v>
      </c>
      <c r="EX16" s="108" t="str">
        <f>IF($CI$65=3,VLOOKUP(EV16,$EV$69:$EZ$89,4,FALSE),VLOOKUP(EV16,$EV$69:$EZ$89,5,FALSE))</f>
        <v>B</v>
      </c>
    </row>
    <row r="17" spans="1:154" s="7" customFormat="1" ht="30" customHeight="1" thickBot="1">
      <c r="A17" s="12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BO17" s="12"/>
      <c r="BP17" s="12"/>
      <c r="BQ17" s="109" t="s">
        <v>229</v>
      </c>
      <c r="BR17" s="110" t="s">
        <v>230</v>
      </c>
      <c r="BS17" s="410"/>
      <c r="BT17" s="412"/>
      <c r="BU17" s="414"/>
      <c r="BV17" s="416"/>
      <c r="BW17" s="418"/>
      <c r="BX17" s="420"/>
      <c r="BY17" s="422"/>
      <c r="BZ17" s="424"/>
      <c r="CA17" s="414"/>
      <c r="CB17" s="426"/>
      <c r="CC17" s="164" t="s">
        <v>231</v>
      </c>
      <c r="CD17" s="165">
        <v>0</v>
      </c>
      <c r="CE17" s="166" t="s">
        <v>56</v>
      </c>
      <c r="CF17" s="167">
        <v>0</v>
      </c>
      <c r="CG17" s="168" t="s">
        <v>55</v>
      </c>
      <c r="CH17" s="169">
        <v>0</v>
      </c>
      <c r="CI17" s="170" t="str">
        <f>IF($EW17=0,"",IF($EX17="A",$EW17,""))</f>
        <v/>
      </c>
      <c r="CJ17" s="171" t="str">
        <f>IF($EW17=0,"",IF($EX17="B",$EW17,""))</f>
        <v/>
      </c>
      <c r="CK17" s="172" t="str">
        <f>IF($EW17=0,"",IF($EX17="C",$EW17,""))</f>
        <v/>
      </c>
      <c r="CL17" s="129"/>
      <c r="CM17" s="11"/>
      <c r="CN17" s="130">
        <f>RANK(CD17,$CD$12:$CD$57)</f>
        <v>1</v>
      </c>
      <c r="CO17" s="131">
        <f>IF(CN17=CO$9,1,0)</f>
        <v>1</v>
      </c>
      <c r="CP17" s="132">
        <f>+CP16+CO17</f>
        <v>4</v>
      </c>
      <c r="CQ17" s="133">
        <f>IF(CN17=CO$9,CN17+CP17-1,CN17)</f>
        <v>4</v>
      </c>
      <c r="CR17" s="131">
        <f>IF(CQ17=CR$9,1,0)</f>
        <v>0</v>
      </c>
      <c r="CS17" s="132">
        <f>+CS16+CR17</f>
        <v>1</v>
      </c>
      <c r="CT17" s="133">
        <f>IF(CQ17=CR$9,CQ17+CS17-1,CQ17)</f>
        <v>4</v>
      </c>
      <c r="CU17" s="131">
        <f>IF(CT17=CU$9,1,0)</f>
        <v>0</v>
      </c>
      <c r="CV17" s="132">
        <f>+CV16+CU17</f>
        <v>1</v>
      </c>
      <c r="CW17" s="133">
        <f>IF(CT17=CU$9,CT17+CV17-1,CT17)</f>
        <v>4</v>
      </c>
      <c r="CX17" s="131">
        <f>IF(CW17=CX$9,1,0)</f>
        <v>1</v>
      </c>
      <c r="CY17" s="132">
        <f>+CY16+CX17</f>
        <v>1</v>
      </c>
      <c r="CZ17" s="133">
        <f>IF(CW17=CX$9,CW17+CY17-1,CW17)</f>
        <v>4</v>
      </c>
      <c r="DA17" s="131">
        <f>IF(CZ17=DA$9,1,0)</f>
        <v>0</v>
      </c>
      <c r="DB17" s="132">
        <f>+DB16+DA17</f>
        <v>0</v>
      </c>
      <c r="DC17" s="133">
        <f>IF(CZ17=DA$9,CZ17+DB17-1,CZ17)</f>
        <v>4</v>
      </c>
      <c r="DD17" s="131">
        <f>IF(DC17=DD$9,1,0)</f>
        <v>0</v>
      </c>
      <c r="DE17" s="132">
        <f>+DE16+DD17</f>
        <v>0</v>
      </c>
      <c r="DF17" s="133">
        <f>IF(DC17=DD$9,DC17+DE17-1,DC17)</f>
        <v>4</v>
      </c>
      <c r="DG17" s="131">
        <f>IF(DF17=DG$9,1,0)</f>
        <v>0</v>
      </c>
      <c r="DH17" s="132">
        <f>+DH16+DG17</f>
        <v>0</v>
      </c>
      <c r="DI17" s="133">
        <f>IF(DF17=DG$9,DF17+DH17-1,DF17)</f>
        <v>4</v>
      </c>
      <c r="DJ17" s="131">
        <f>IF(DI17=DJ$9,1,0)</f>
        <v>0</v>
      </c>
      <c r="DK17" s="132">
        <f>+DK16+DJ17</f>
        <v>0</v>
      </c>
      <c r="DL17" s="133">
        <f>IF(DI17=DJ$9,DI17+DK17-1,DI17)</f>
        <v>4</v>
      </c>
      <c r="DM17" s="131">
        <f>IF(DL17=DM$9,1,0)</f>
        <v>0</v>
      </c>
      <c r="DN17" s="132">
        <f>+DN16+DM17</f>
        <v>0</v>
      </c>
      <c r="DO17" s="133">
        <f>IF(DL17=DM$9,DL17+DN17-1,DL17)</f>
        <v>4</v>
      </c>
      <c r="DP17" s="131">
        <f>IF(DO17=DP$9,1,0)</f>
        <v>0</v>
      </c>
      <c r="DQ17" s="132">
        <f>+DQ16+DP17</f>
        <v>0</v>
      </c>
      <c r="DR17" s="133">
        <f>IF(DO17=DP$9,DO17+DQ17-1,DO17)</f>
        <v>4</v>
      </c>
      <c r="DS17" s="131">
        <f>IF(DR17=DS$9,1,0)</f>
        <v>0</v>
      </c>
      <c r="DT17" s="132">
        <f>+DT16+DS17</f>
        <v>0</v>
      </c>
      <c r="DU17" s="133">
        <f>IF(DR17=DS$9,DR17+DT17-1,DR17)</f>
        <v>4</v>
      </c>
      <c r="DV17" s="131">
        <f>IF(DU17=DV$9,1,0)</f>
        <v>0</v>
      </c>
      <c r="DW17" s="132">
        <f>+DW16+DV17</f>
        <v>0</v>
      </c>
      <c r="DX17" s="133">
        <f>IF(DU17=DV$9,DU17+DW17-1,DU17)</f>
        <v>4</v>
      </c>
      <c r="DY17" s="131">
        <f>IF(DX17=DY$9,1,0)</f>
        <v>0</v>
      </c>
      <c r="DZ17" s="132">
        <f>+DZ16+DY17</f>
        <v>0</v>
      </c>
      <c r="EA17" s="133">
        <f>IF(DX17=DY$9,DX17+DZ17-1,DX17)</f>
        <v>4</v>
      </c>
      <c r="EB17" s="131">
        <f>IF(EA17=EB$9,1,0)</f>
        <v>0</v>
      </c>
      <c r="EC17" s="132">
        <f>+EC16+EB17</f>
        <v>0</v>
      </c>
      <c r="ED17" s="133">
        <f>IF(EA17=EB$9,EA17+EC17-1,EA17)</f>
        <v>4</v>
      </c>
      <c r="EE17" s="131">
        <f>IF(ED17=EE$9,1,0)</f>
        <v>0</v>
      </c>
      <c r="EF17" s="132">
        <f>+EF16+EE17</f>
        <v>0</v>
      </c>
      <c r="EG17" s="133">
        <f>IF(ED17=EE$9,ED17+EF17-1,ED17)</f>
        <v>4</v>
      </c>
      <c r="EH17" s="131">
        <f>IF(EG17=EH$9,1,0)</f>
        <v>0</v>
      </c>
      <c r="EI17" s="132">
        <f>+EI16+EH17</f>
        <v>0</v>
      </c>
      <c r="EJ17" s="133">
        <f>IF(EG17=EH$9,EG17+EI17-1,EG17)</f>
        <v>4</v>
      </c>
      <c r="EK17" s="131">
        <f>IF(EJ17=EK$9,1,0)</f>
        <v>0</v>
      </c>
      <c r="EL17" s="132">
        <f>+EL16+EK17</f>
        <v>0</v>
      </c>
      <c r="EM17" s="133">
        <f>IF(EJ17=EK$9,EJ17+EL17-1,EJ17)</f>
        <v>4</v>
      </c>
      <c r="EN17" s="131">
        <f>IF(EM17=EN$9,1,0)</f>
        <v>0</v>
      </c>
      <c r="EO17" s="132">
        <f>+EO16+EN17</f>
        <v>0</v>
      </c>
      <c r="EP17" s="133">
        <f>IF(EM17=EN$9,EM17+EO17-1,EM17)</f>
        <v>4</v>
      </c>
      <c r="EQ17" s="131">
        <f>IF(EP17=EQ$9,1,0)</f>
        <v>0</v>
      </c>
      <c r="ER17" s="132">
        <f>+ER16+EQ17</f>
        <v>0</v>
      </c>
      <c r="ES17" s="133">
        <f>IF(EP17=EQ$9,EP17+ER17-1,EP17)</f>
        <v>4</v>
      </c>
      <c r="ET17" s="131">
        <f>IF(ES17=ET$9,1,0)</f>
        <v>0</v>
      </c>
      <c r="EU17" s="132">
        <f>+EU16+ET17</f>
        <v>0</v>
      </c>
      <c r="EV17" s="134">
        <f>IF(ES17=ET$9,ES17+EU17-1,ES17)</f>
        <v>4</v>
      </c>
      <c r="EW17" s="135">
        <f>IF(CB17="",0,CB17)</f>
        <v>0</v>
      </c>
      <c r="EX17" s="136" t="str">
        <f>IF($CI$65=3,VLOOKUP(EV17,$EV$69:$EZ$89,4,FALSE),VLOOKUP(EV17,$EV$69:$EZ$89,5,FALSE))</f>
        <v>B</v>
      </c>
    </row>
    <row r="18" spans="1:154" s="11" customFormat="1" ht="5.0999999999999996" customHeight="1" thickTop="1" thickBot="1">
      <c r="A18" s="16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BO18" s="16"/>
      <c r="BP18" s="16"/>
      <c r="BQ18" s="47"/>
      <c r="BR18" s="48"/>
      <c r="BS18" s="49"/>
      <c r="BT18" s="50"/>
      <c r="BU18" s="50"/>
      <c r="BV18" s="50"/>
      <c r="BW18" s="50"/>
      <c r="BX18" s="50"/>
      <c r="BY18" s="50"/>
      <c r="BZ18" s="51"/>
      <c r="CA18" s="50"/>
      <c r="CB18" s="48"/>
      <c r="CC18" s="52"/>
      <c r="CD18" s="53"/>
      <c r="CE18" s="54"/>
      <c r="CF18" s="55"/>
      <c r="CG18" s="56"/>
      <c r="CH18" s="57"/>
      <c r="CI18" s="58"/>
      <c r="CJ18" s="59"/>
      <c r="CK18" s="60"/>
      <c r="CL18" s="43"/>
      <c r="CN18" s="61"/>
      <c r="CO18" s="62"/>
      <c r="CP18" s="63"/>
      <c r="CQ18" s="64"/>
      <c r="CR18" s="62"/>
      <c r="CS18" s="63"/>
      <c r="CT18" s="64"/>
      <c r="CU18" s="62"/>
      <c r="CV18" s="63"/>
      <c r="CW18" s="64"/>
      <c r="CX18" s="62"/>
      <c r="CY18" s="63"/>
      <c r="CZ18" s="64"/>
      <c r="DA18" s="62"/>
      <c r="DB18" s="63"/>
      <c r="DC18" s="64"/>
      <c r="DD18" s="62"/>
      <c r="DE18" s="63"/>
      <c r="DF18" s="64"/>
      <c r="DG18" s="62"/>
      <c r="DH18" s="63"/>
      <c r="DI18" s="64"/>
      <c r="DJ18" s="62"/>
      <c r="DK18" s="63"/>
      <c r="DL18" s="64"/>
      <c r="DM18" s="62"/>
      <c r="DN18" s="63"/>
      <c r="DO18" s="64"/>
      <c r="DP18" s="62"/>
      <c r="DQ18" s="63"/>
      <c r="DR18" s="64"/>
      <c r="DS18" s="62"/>
      <c r="DT18" s="63"/>
      <c r="DU18" s="64"/>
      <c r="DV18" s="62"/>
      <c r="DW18" s="63"/>
      <c r="DX18" s="64"/>
      <c r="DY18" s="62"/>
      <c r="DZ18" s="63"/>
      <c r="EA18" s="64"/>
      <c r="EB18" s="62"/>
      <c r="EC18" s="63"/>
      <c r="ED18" s="64"/>
      <c r="EE18" s="62"/>
      <c r="EF18" s="63"/>
      <c r="EG18" s="64"/>
      <c r="EH18" s="62"/>
      <c r="EI18" s="63"/>
      <c r="EJ18" s="64"/>
      <c r="EK18" s="62"/>
      <c r="EL18" s="63"/>
      <c r="EM18" s="64"/>
      <c r="EN18" s="62"/>
      <c r="EO18" s="63"/>
      <c r="EP18" s="64"/>
      <c r="EQ18" s="62"/>
      <c r="ER18" s="63"/>
      <c r="ES18" s="64"/>
      <c r="ET18" s="62"/>
      <c r="EU18" s="63"/>
      <c r="EV18" s="65"/>
      <c r="EW18" s="66"/>
      <c r="EX18" s="67"/>
    </row>
    <row r="19" spans="1:154" s="7" customFormat="1" ht="30" customHeight="1" thickTop="1" thickBot="1">
      <c r="A19" s="12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BO19" s="12"/>
      <c r="BP19" s="12"/>
      <c r="BQ19" s="137" t="s">
        <v>232</v>
      </c>
      <c r="BR19" s="138"/>
      <c r="BS19" s="139"/>
      <c r="BT19" s="140"/>
      <c r="BU19" s="140"/>
      <c r="BV19" s="140"/>
      <c r="BW19" s="140"/>
      <c r="BX19" s="140"/>
      <c r="BY19" s="140"/>
      <c r="BZ19" s="140"/>
      <c r="CA19" s="140"/>
      <c r="CB19" s="141"/>
      <c r="CC19" s="173"/>
      <c r="CD19" s="174"/>
      <c r="CE19" s="175"/>
      <c r="CF19" s="176"/>
      <c r="CG19" s="176"/>
      <c r="CH19" s="177"/>
      <c r="CI19" s="178"/>
      <c r="CJ19" s="179"/>
      <c r="CK19" s="180"/>
      <c r="CL19" s="129"/>
      <c r="CM19" s="11"/>
      <c r="CN19" s="61"/>
      <c r="CO19" s="62"/>
      <c r="CP19" s="63"/>
      <c r="CQ19" s="64"/>
      <c r="CR19" s="62"/>
      <c r="CS19" s="63"/>
      <c r="CT19" s="64"/>
      <c r="CU19" s="62"/>
      <c r="CV19" s="63"/>
      <c r="CW19" s="64"/>
      <c r="CX19" s="62"/>
      <c r="CY19" s="63"/>
      <c r="CZ19" s="64"/>
      <c r="DA19" s="62"/>
      <c r="DB19" s="63"/>
      <c r="DC19" s="64"/>
      <c r="DD19" s="62"/>
      <c r="DE19" s="63"/>
      <c r="DF19" s="64"/>
      <c r="DG19" s="62"/>
      <c r="DH19" s="63"/>
      <c r="DI19" s="64"/>
      <c r="DJ19" s="62"/>
      <c r="DK19" s="63"/>
      <c r="DL19" s="64"/>
      <c r="DM19" s="62"/>
      <c r="DN19" s="63"/>
      <c r="DO19" s="64"/>
      <c r="DP19" s="62"/>
      <c r="DQ19" s="63"/>
      <c r="DR19" s="64"/>
      <c r="DS19" s="62"/>
      <c r="DT19" s="63"/>
      <c r="DU19" s="64"/>
      <c r="DV19" s="62"/>
      <c r="DW19" s="63"/>
      <c r="DX19" s="64"/>
      <c r="DY19" s="62"/>
      <c r="DZ19" s="63"/>
      <c r="EA19" s="64"/>
      <c r="EB19" s="62"/>
      <c r="EC19" s="63"/>
      <c r="ED19" s="64"/>
      <c r="EE19" s="62"/>
      <c r="EF19" s="63"/>
      <c r="EG19" s="64"/>
      <c r="EH19" s="62"/>
      <c r="EI19" s="63"/>
      <c r="EJ19" s="64"/>
      <c r="EK19" s="62"/>
      <c r="EL19" s="63"/>
      <c r="EM19" s="64"/>
      <c r="EN19" s="62"/>
      <c r="EO19" s="63"/>
      <c r="EP19" s="64"/>
      <c r="EQ19" s="62"/>
      <c r="ER19" s="63"/>
      <c r="ES19" s="64"/>
      <c r="ET19" s="62"/>
      <c r="EU19" s="63"/>
      <c r="EV19" s="151"/>
      <c r="EW19" s="152"/>
      <c r="EX19" s="153"/>
    </row>
    <row r="20" spans="1:154" s="7" customFormat="1" ht="30" customHeight="1" thickTop="1" thickBot="1">
      <c r="A20" s="12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BO20" s="12"/>
      <c r="BP20" s="12"/>
      <c r="BQ20" s="181" t="s">
        <v>233</v>
      </c>
      <c r="BR20" s="182" t="s">
        <v>234</v>
      </c>
      <c r="BS20" s="183">
        <v>2</v>
      </c>
      <c r="BT20" s="184">
        <f>IF($BR$61="","",$BS20*$BR$61)</f>
        <v>0.6</v>
      </c>
      <c r="BU20" s="185">
        <f>IF(BT20="","",IF(BT20&lt;1,IF(BS20&gt;0,1,0),ROUNDDOWN(BT20,0)))</f>
        <v>1</v>
      </c>
      <c r="BV20" s="186">
        <f>IF(BT20="","",BT20-BU20)</f>
        <v>-0.4</v>
      </c>
      <c r="BW20" s="187">
        <v>2</v>
      </c>
      <c r="BX20" s="188" t="str">
        <f>IF(BY20&lt;0,"ê",(IF(BY20=0,"è",(IF(BY20&gt;0,"é","")))))</f>
        <v>è</v>
      </c>
      <c r="BY20" s="189">
        <f>+BS20-BW20</f>
        <v>0</v>
      </c>
      <c r="BZ20" s="190">
        <f>+BJ120</f>
        <v>17</v>
      </c>
      <c r="CA20" s="185">
        <f>IF(BZ20="","",IF(BZ20&lt;($BZ$60+1),1,0))</f>
        <v>0</v>
      </c>
      <c r="CB20" s="191">
        <f>IF(BU20="","",BU20+CA20)</f>
        <v>1</v>
      </c>
      <c r="CC20" s="192" t="s">
        <v>235</v>
      </c>
      <c r="CD20" s="193">
        <v>0</v>
      </c>
      <c r="CE20" s="194" t="s">
        <v>56</v>
      </c>
      <c r="CF20" s="195">
        <v>0</v>
      </c>
      <c r="CG20" s="196" t="s">
        <v>55</v>
      </c>
      <c r="CH20" s="197">
        <v>0</v>
      </c>
      <c r="CI20" s="198" t="str">
        <f>IF($EW20=0,"",IF($EX20="A",$EW20,""))</f>
        <v/>
      </c>
      <c r="CJ20" s="199">
        <f>IF($EW20=0,"",IF($EX20="B",$EW20,""))</f>
        <v>1</v>
      </c>
      <c r="CK20" s="200" t="str">
        <f>IF($EW20=0,"",IF($EX20="C",$EW20,""))</f>
        <v/>
      </c>
      <c r="CL20" s="129"/>
      <c r="CM20" s="11"/>
      <c r="CN20" s="201">
        <f>RANK(CD20,$CD$12:$CD$57)</f>
        <v>1</v>
      </c>
      <c r="CO20" s="202">
        <f>IF(CN20=CO$9,1,0)</f>
        <v>1</v>
      </c>
      <c r="CP20" s="203">
        <f>+CP17+CO20</f>
        <v>5</v>
      </c>
      <c r="CQ20" s="204">
        <f>IF(CN20=CO$9,CN20+CP20-1,CN20)</f>
        <v>5</v>
      </c>
      <c r="CR20" s="202">
        <f>IF(CQ20=CR$9,1,0)</f>
        <v>0</v>
      </c>
      <c r="CS20" s="203">
        <f>+CS17+CR20</f>
        <v>1</v>
      </c>
      <c r="CT20" s="204">
        <f>IF(CQ20=CR$9,CQ20+CS20-1,CQ20)</f>
        <v>5</v>
      </c>
      <c r="CU20" s="202">
        <f>IF(CT20=CU$9,1,0)</f>
        <v>0</v>
      </c>
      <c r="CV20" s="203">
        <f>+CV17+CU20</f>
        <v>1</v>
      </c>
      <c r="CW20" s="204">
        <f>IF(CT20=CU$9,CT20+CV20-1,CT20)</f>
        <v>5</v>
      </c>
      <c r="CX20" s="202">
        <f>IF(CW20=CX$9,1,0)</f>
        <v>0</v>
      </c>
      <c r="CY20" s="203">
        <f>+CY17+CX20</f>
        <v>1</v>
      </c>
      <c r="CZ20" s="204">
        <f>IF(CW20=CX$9,CW20+CY20-1,CW20)</f>
        <v>5</v>
      </c>
      <c r="DA20" s="202">
        <f>IF(CZ20=DA$9,1,0)</f>
        <v>1</v>
      </c>
      <c r="DB20" s="203">
        <f>+DB17+DA20</f>
        <v>1</v>
      </c>
      <c r="DC20" s="204">
        <f>IF(CZ20=DA$9,CZ20+DB20-1,CZ20)</f>
        <v>5</v>
      </c>
      <c r="DD20" s="202">
        <f>IF(DC20=DD$9,1,0)</f>
        <v>0</v>
      </c>
      <c r="DE20" s="203">
        <f>+DE17+DD20</f>
        <v>0</v>
      </c>
      <c r="DF20" s="204">
        <f>IF(DC20=DD$9,DC20+DE20-1,DC20)</f>
        <v>5</v>
      </c>
      <c r="DG20" s="202">
        <f>IF(DF20=DG$9,1,0)</f>
        <v>0</v>
      </c>
      <c r="DH20" s="203">
        <f>+DH17+DG20</f>
        <v>0</v>
      </c>
      <c r="DI20" s="204">
        <f>IF(DF20=DG$9,DF20+DH20-1,DF20)</f>
        <v>5</v>
      </c>
      <c r="DJ20" s="202">
        <f>IF(DI20=DJ$9,1,0)</f>
        <v>0</v>
      </c>
      <c r="DK20" s="203">
        <f>+DK17+DJ20</f>
        <v>0</v>
      </c>
      <c r="DL20" s="204">
        <f>IF(DI20=DJ$9,DI20+DK20-1,DI20)</f>
        <v>5</v>
      </c>
      <c r="DM20" s="202">
        <f>IF(DL20=DM$9,1,0)</f>
        <v>0</v>
      </c>
      <c r="DN20" s="203">
        <f>+DN17+DM20</f>
        <v>0</v>
      </c>
      <c r="DO20" s="204">
        <f>IF(DL20=DM$9,DL20+DN20-1,DL20)</f>
        <v>5</v>
      </c>
      <c r="DP20" s="202">
        <f>IF(DO20=DP$9,1,0)</f>
        <v>0</v>
      </c>
      <c r="DQ20" s="203">
        <f>+DQ17+DP20</f>
        <v>0</v>
      </c>
      <c r="DR20" s="204">
        <f>IF(DO20=DP$9,DO20+DQ20-1,DO20)</f>
        <v>5</v>
      </c>
      <c r="DS20" s="202">
        <f>IF(DR20=DS$9,1,0)</f>
        <v>0</v>
      </c>
      <c r="DT20" s="203">
        <f>+DT17+DS20</f>
        <v>0</v>
      </c>
      <c r="DU20" s="204">
        <f>IF(DR20=DS$9,DR20+DT20-1,DR20)</f>
        <v>5</v>
      </c>
      <c r="DV20" s="202">
        <f>IF(DU20=DV$9,1,0)</f>
        <v>0</v>
      </c>
      <c r="DW20" s="203">
        <f>+DW17+DV20</f>
        <v>0</v>
      </c>
      <c r="DX20" s="204">
        <f>IF(DU20=DV$9,DU20+DW20-1,DU20)</f>
        <v>5</v>
      </c>
      <c r="DY20" s="202">
        <f>IF(DX20=DY$9,1,0)</f>
        <v>0</v>
      </c>
      <c r="DZ20" s="203">
        <f>+DZ17+DY20</f>
        <v>0</v>
      </c>
      <c r="EA20" s="204">
        <f>IF(DX20=DY$9,DX20+DZ20-1,DX20)</f>
        <v>5</v>
      </c>
      <c r="EB20" s="202">
        <f>IF(EA20=EB$9,1,0)</f>
        <v>0</v>
      </c>
      <c r="EC20" s="203">
        <f>+EC17+EB20</f>
        <v>0</v>
      </c>
      <c r="ED20" s="204">
        <f>IF(EA20=EB$9,EA20+EC20-1,EA20)</f>
        <v>5</v>
      </c>
      <c r="EE20" s="202">
        <f>IF(ED20=EE$9,1,0)</f>
        <v>0</v>
      </c>
      <c r="EF20" s="203">
        <f>+EF17+EE20</f>
        <v>0</v>
      </c>
      <c r="EG20" s="204">
        <f>IF(ED20=EE$9,ED20+EF20-1,ED20)</f>
        <v>5</v>
      </c>
      <c r="EH20" s="202">
        <f>IF(EG20=EH$9,1,0)</f>
        <v>0</v>
      </c>
      <c r="EI20" s="203">
        <f>+EI17+EH20</f>
        <v>0</v>
      </c>
      <c r="EJ20" s="204">
        <f>IF(EG20=EH$9,EG20+EI20-1,EG20)</f>
        <v>5</v>
      </c>
      <c r="EK20" s="202">
        <f>IF(EJ20=EK$9,1,0)</f>
        <v>0</v>
      </c>
      <c r="EL20" s="203">
        <f>+EL17+EK20</f>
        <v>0</v>
      </c>
      <c r="EM20" s="204">
        <f>IF(EJ20=EK$9,EJ20+EL20-1,EJ20)</f>
        <v>5</v>
      </c>
      <c r="EN20" s="202">
        <f>IF(EM20=EN$9,1,0)</f>
        <v>0</v>
      </c>
      <c r="EO20" s="203">
        <f>+EO17+EN20</f>
        <v>0</v>
      </c>
      <c r="EP20" s="204">
        <f>IF(EM20=EN$9,EM20+EO20-1,EM20)</f>
        <v>5</v>
      </c>
      <c r="EQ20" s="202">
        <f>IF(EP20=EQ$9,1,0)</f>
        <v>0</v>
      </c>
      <c r="ER20" s="203">
        <f>+ER17+EQ20</f>
        <v>0</v>
      </c>
      <c r="ES20" s="204">
        <f>IF(EP20=EQ$9,EP20+ER20-1,EP20)</f>
        <v>5</v>
      </c>
      <c r="ET20" s="202">
        <f>IF(ES20=ET$9,1,0)</f>
        <v>0</v>
      </c>
      <c r="EU20" s="203">
        <f>+EU17+ET20</f>
        <v>0</v>
      </c>
      <c r="EV20" s="205">
        <f>IF(ES20=ET$9,ES20+EU20-1,ES20)</f>
        <v>5</v>
      </c>
      <c r="EW20" s="206">
        <f>IF(CB20="",0,CB20)</f>
        <v>1</v>
      </c>
      <c r="EX20" s="207" t="str">
        <f>IF($CI$65=3,VLOOKUP(EV20,$EV$69:$EZ$89,4,FALSE),VLOOKUP(EV20,$EV$69:$EZ$89,5,FALSE))</f>
        <v>B</v>
      </c>
    </row>
    <row r="21" spans="1:154" s="11" customFormat="1" ht="5.0999999999999996" customHeight="1" thickTop="1" thickBot="1">
      <c r="A21" s="1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BO21" s="16"/>
      <c r="BP21" s="16"/>
      <c r="BQ21" s="47"/>
      <c r="BR21" s="48"/>
      <c r="BS21" s="49"/>
      <c r="BT21" s="50"/>
      <c r="BU21" s="49"/>
      <c r="BV21" s="50"/>
      <c r="BW21" s="50"/>
      <c r="BX21" s="50"/>
      <c r="BY21" s="50"/>
      <c r="BZ21" s="51"/>
      <c r="CA21" s="49"/>
      <c r="CB21" s="208"/>
      <c r="CC21" s="52"/>
      <c r="CD21" s="53"/>
      <c r="CE21" s="54"/>
      <c r="CF21" s="55"/>
      <c r="CG21" s="56"/>
      <c r="CH21" s="57"/>
      <c r="CI21" s="58"/>
      <c r="CJ21" s="59"/>
      <c r="CK21" s="60"/>
      <c r="CL21" s="43"/>
      <c r="CN21" s="61"/>
      <c r="CO21" s="62"/>
      <c r="CP21" s="63"/>
      <c r="CQ21" s="64"/>
      <c r="CR21" s="62"/>
      <c r="CS21" s="63"/>
      <c r="CT21" s="64"/>
      <c r="CU21" s="62"/>
      <c r="CV21" s="63"/>
      <c r="CW21" s="64"/>
      <c r="CX21" s="62"/>
      <c r="CY21" s="63"/>
      <c r="CZ21" s="64"/>
      <c r="DA21" s="62"/>
      <c r="DB21" s="63"/>
      <c r="DC21" s="64"/>
      <c r="DD21" s="62"/>
      <c r="DE21" s="63"/>
      <c r="DF21" s="64"/>
      <c r="DG21" s="62"/>
      <c r="DH21" s="63"/>
      <c r="DI21" s="64"/>
      <c r="DJ21" s="62"/>
      <c r="DK21" s="63"/>
      <c r="DL21" s="64"/>
      <c r="DM21" s="62"/>
      <c r="DN21" s="63"/>
      <c r="DO21" s="64"/>
      <c r="DP21" s="62"/>
      <c r="DQ21" s="63"/>
      <c r="DR21" s="64"/>
      <c r="DS21" s="62"/>
      <c r="DT21" s="63"/>
      <c r="DU21" s="64"/>
      <c r="DV21" s="62"/>
      <c r="DW21" s="63"/>
      <c r="DX21" s="64"/>
      <c r="DY21" s="62"/>
      <c r="DZ21" s="63"/>
      <c r="EA21" s="64"/>
      <c r="EB21" s="62"/>
      <c r="EC21" s="63"/>
      <c r="ED21" s="64"/>
      <c r="EE21" s="62"/>
      <c r="EF21" s="63"/>
      <c r="EG21" s="64"/>
      <c r="EH21" s="62"/>
      <c r="EI21" s="63"/>
      <c r="EJ21" s="64"/>
      <c r="EK21" s="62"/>
      <c r="EL21" s="63"/>
      <c r="EM21" s="64"/>
      <c r="EN21" s="62"/>
      <c r="EO21" s="63"/>
      <c r="EP21" s="64"/>
      <c r="EQ21" s="62"/>
      <c r="ER21" s="63"/>
      <c r="ES21" s="64"/>
      <c r="ET21" s="62"/>
      <c r="EU21" s="63"/>
      <c r="EV21" s="65"/>
      <c r="EW21" s="66"/>
      <c r="EX21" s="67"/>
    </row>
    <row r="22" spans="1:154" s="7" customFormat="1" ht="30" customHeight="1" thickTop="1" thickBot="1">
      <c r="A22" s="12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BO22" s="12"/>
      <c r="BP22" s="12"/>
      <c r="BQ22" s="137" t="s">
        <v>236</v>
      </c>
      <c r="BR22" s="138"/>
      <c r="BS22" s="139"/>
      <c r="BT22" s="140"/>
      <c r="BU22" s="139"/>
      <c r="BV22" s="140"/>
      <c r="BW22" s="140"/>
      <c r="BX22" s="140"/>
      <c r="BY22" s="140"/>
      <c r="BZ22" s="140"/>
      <c r="CA22" s="139"/>
      <c r="CB22" s="209"/>
      <c r="CC22" s="173"/>
      <c r="CD22" s="174"/>
      <c r="CE22" s="175"/>
      <c r="CF22" s="176"/>
      <c r="CG22" s="176"/>
      <c r="CH22" s="177"/>
      <c r="CI22" s="178"/>
      <c r="CJ22" s="179"/>
      <c r="CK22" s="180"/>
      <c r="CL22" s="129"/>
      <c r="CM22" s="11"/>
      <c r="CN22" s="61"/>
      <c r="CO22" s="62"/>
      <c r="CP22" s="63"/>
      <c r="CQ22" s="64"/>
      <c r="CR22" s="62"/>
      <c r="CS22" s="63"/>
      <c r="CT22" s="64"/>
      <c r="CU22" s="62"/>
      <c r="CV22" s="63"/>
      <c r="CW22" s="64"/>
      <c r="CX22" s="62"/>
      <c r="CY22" s="63"/>
      <c r="CZ22" s="64"/>
      <c r="DA22" s="62"/>
      <c r="DB22" s="63"/>
      <c r="DC22" s="64"/>
      <c r="DD22" s="62"/>
      <c r="DE22" s="63"/>
      <c r="DF22" s="64"/>
      <c r="DG22" s="62"/>
      <c r="DH22" s="63"/>
      <c r="DI22" s="64"/>
      <c r="DJ22" s="62"/>
      <c r="DK22" s="63"/>
      <c r="DL22" s="64"/>
      <c r="DM22" s="62"/>
      <c r="DN22" s="63"/>
      <c r="DO22" s="64"/>
      <c r="DP22" s="62"/>
      <c r="DQ22" s="63"/>
      <c r="DR22" s="64"/>
      <c r="DS22" s="62"/>
      <c r="DT22" s="63"/>
      <c r="DU22" s="64"/>
      <c r="DV22" s="62"/>
      <c r="DW22" s="63"/>
      <c r="DX22" s="64"/>
      <c r="DY22" s="62"/>
      <c r="DZ22" s="63"/>
      <c r="EA22" s="64"/>
      <c r="EB22" s="62"/>
      <c r="EC22" s="63"/>
      <c r="ED22" s="64"/>
      <c r="EE22" s="62"/>
      <c r="EF22" s="63"/>
      <c r="EG22" s="64"/>
      <c r="EH22" s="62"/>
      <c r="EI22" s="63"/>
      <c r="EJ22" s="64"/>
      <c r="EK22" s="62"/>
      <c r="EL22" s="63"/>
      <c r="EM22" s="64"/>
      <c r="EN22" s="62"/>
      <c r="EO22" s="63"/>
      <c r="EP22" s="64"/>
      <c r="EQ22" s="62"/>
      <c r="ER22" s="63"/>
      <c r="ES22" s="64"/>
      <c r="ET22" s="62"/>
      <c r="EU22" s="63"/>
      <c r="EV22" s="151"/>
      <c r="EW22" s="152"/>
      <c r="EX22" s="153"/>
    </row>
    <row r="23" spans="1:154" s="7" customFormat="1" ht="30" customHeight="1" thickTop="1" thickBot="1">
      <c r="A23" s="12"/>
      <c r="BO23" s="12"/>
      <c r="BP23" s="12"/>
      <c r="BQ23" s="181" t="s">
        <v>237</v>
      </c>
      <c r="BR23" s="182" t="s">
        <v>238</v>
      </c>
      <c r="BS23" s="183">
        <v>11</v>
      </c>
      <c r="BT23" s="184">
        <f>IF($BR$61="","",$BS23*$BR$61)</f>
        <v>3.32</v>
      </c>
      <c r="BU23" s="185">
        <f>IF(BT23="","",IF(BT23&lt;1,IF(BS23&gt;0,1,0),ROUNDDOWN(BT23,0)))</f>
        <v>3</v>
      </c>
      <c r="BV23" s="186">
        <f>IF(BT23="","",BT23-BU23)</f>
        <v>0.32</v>
      </c>
      <c r="BW23" s="187">
        <v>9</v>
      </c>
      <c r="BX23" s="188" t="str">
        <f>IF(BY23&lt;0,"ê",(IF(BY23=0,"è",(IF(BY23&gt;0,"é","")))))</f>
        <v>é</v>
      </c>
      <c r="BY23" s="189">
        <f>+BS23-BW23</f>
        <v>2</v>
      </c>
      <c r="BZ23" s="190">
        <f>+BJ121</f>
        <v>10</v>
      </c>
      <c r="CA23" s="185">
        <f>IF(BZ23="","",IF(BZ23&lt;($BZ$60+1),1,0))</f>
        <v>0</v>
      </c>
      <c r="CB23" s="191">
        <f>IF(BU23="","",BU23+CA23)</f>
        <v>3</v>
      </c>
      <c r="CC23" s="210" t="s">
        <v>239</v>
      </c>
      <c r="CD23" s="211">
        <v>0</v>
      </c>
      <c r="CE23" s="212" t="s">
        <v>56</v>
      </c>
      <c r="CF23" s="213">
        <v>0</v>
      </c>
      <c r="CG23" s="214" t="s">
        <v>55</v>
      </c>
      <c r="CH23" s="215">
        <v>0</v>
      </c>
      <c r="CI23" s="216" t="str">
        <f>IF($EW23=0,"",IF($EX23="A",$EW23,""))</f>
        <v/>
      </c>
      <c r="CJ23" s="217">
        <f>IF($EW23=0,"",IF($EX23="B",$EW23,""))</f>
        <v>3</v>
      </c>
      <c r="CK23" s="218" t="str">
        <f>IF($EW23=0,"",IF($EX23="C",$EW23,""))</f>
        <v/>
      </c>
      <c r="CL23" s="129"/>
      <c r="CM23" s="11"/>
      <c r="CN23" s="201">
        <f>RANK(CD23,$CD$12:$CD$57)</f>
        <v>1</v>
      </c>
      <c r="CO23" s="202">
        <f>IF(CN23=CO$9,1,0)</f>
        <v>1</v>
      </c>
      <c r="CP23" s="203">
        <f>+CP20+CO23</f>
        <v>6</v>
      </c>
      <c r="CQ23" s="204">
        <f>IF(CN23=CO$9,CN23+CP23-1,CN23)</f>
        <v>6</v>
      </c>
      <c r="CR23" s="202">
        <f>IF(CQ23=CR$9,1,0)</f>
        <v>0</v>
      </c>
      <c r="CS23" s="203">
        <f>+CS20+CR23</f>
        <v>1</v>
      </c>
      <c r="CT23" s="204">
        <f>IF(CQ23=CR$9,CQ23+CS23-1,CQ23)</f>
        <v>6</v>
      </c>
      <c r="CU23" s="202">
        <f>IF(CT23=CU$9,1,0)</f>
        <v>0</v>
      </c>
      <c r="CV23" s="203">
        <f>+CV20+CU23</f>
        <v>1</v>
      </c>
      <c r="CW23" s="204">
        <f>IF(CT23=CU$9,CT23+CV23-1,CT23)</f>
        <v>6</v>
      </c>
      <c r="CX23" s="202">
        <f>IF(CW23=CX$9,1,0)</f>
        <v>0</v>
      </c>
      <c r="CY23" s="203">
        <f>+CY20+CX23</f>
        <v>1</v>
      </c>
      <c r="CZ23" s="204">
        <f>IF(CW23=CX$9,CW23+CY23-1,CW23)</f>
        <v>6</v>
      </c>
      <c r="DA23" s="202">
        <f>IF(CZ23=DA$9,1,0)</f>
        <v>0</v>
      </c>
      <c r="DB23" s="203">
        <f>+DB20+DA23</f>
        <v>1</v>
      </c>
      <c r="DC23" s="204">
        <f>IF(CZ23=DA$9,CZ23+DB23-1,CZ23)</f>
        <v>6</v>
      </c>
      <c r="DD23" s="202">
        <f>IF(DC23=DD$9,1,0)</f>
        <v>1</v>
      </c>
      <c r="DE23" s="203">
        <f>+DE20+DD23</f>
        <v>1</v>
      </c>
      <c r="DF23" s="204">
        <f>IF(DC23=DD$9,DC23+DE23-1,DC23)</f>
        <v>6</v>
      </c>
      <c r="DG23" s="202">
        <f>IF(DF23=DG$9,1,0)</f>
        <v>0</v>
      </c>
      <c r="DH23" s="203">
        <f>+DH20+DG23</f>
        <v>0</v>
      </c>
      <c r="DI23" s="204">
        <f>IF(DF23=DG$9,DF23+DH23-1,DF23)</f>
        <v>6</v>
      </c>
      <c r="DJ23" s="202">
        <f>IF(DI23=DJ$9,1,0)</f>
        <v>0</v>
      </c>
      <c r="DK23" s="203">
        <f>+DK20+DJ23</f>
        <v>0</v>
      </c>
      <c r="DL23" s="204">
        <f>IF(DI23=DJ$9,DI23+DK23-1,DI23)</f>
        <v>6</v>
      </c>
      <c r="DM23" s="202">
        <f>IF(DL23=DM$9,1,0)</f>
        <v>0</v>
      </c>
      <c r="DN23" s="203">
        <f>+DN20+DM23</f>
        <v>0</v>
      </c>
      <c r="DO23" s="204">
        <f>IF(DL23=DM$9,DL23+DN23-1,DL23)</f>
        <v>6</v>
      </c>
      <c r="DP23" s="202">
        <f>IF(DO23=DP$9,1,0)</f>
        <v>0</v>
      </c>
      <c r="DQ23" s="203">
        <f>+DQ20+DP23</f>
        <v>0</v>
      </c>
      <c r="DR23" s="204">
        <f>IF(DO23=DP$9,DO23+DQ23-1,DO23)</f>
        <v>6</v>
      </c>
      <c r="DS23" s="202">
        <f>IF(DR23=DS$9,1,0)</f>
        <v>0</v>
      </c>
      <c r="DT23" s="203">
        <f>+DT20+DS23</f>
        <v>0</v>
      </c>
      <c r="DU23" s="204">
        <f>IF(DR23=DS$9,DR23+DT23-1,DR23)</f>
        <v>6</v>
      </c>
      <c r="DV23" s="202">
        <f>IF(DU23=DV$9,1,0)</f>
        <v>0</v>
      </c>
      <c r="DW23" s="203">
        <f>+DW20+DV23</f>
        <v>0</v>
      </c>
      <c r="DX23" s="204">
        <f>IF(DU23=DV$9,DU23+DW23-1,DU23)</f>
        <v>6</v>
      </c>
      <c r="DY23" s="202">
        <f>IF(DX23=DY$9,1,0)</f>
        <v>0</v>
      </c>
      <c r="DZ23" s="203">
        <f>+DZ20+DY23</f>
        <v>0</v>
      </c>
      <c r="EA23" s="204">
        <f>IF(DX23=DY$9,DX23+DZ23-1,DX23)</f>
        <v>6</v>
      </c>
      <c r="EB23" s="202">
        <f>IF(EA23=EB$9,1,0)</f>
        <v>0</v>
      </c>
      <c r="EC23" s="203">
        <f>+EC20+EB23</f>
        <v>0</v>
      </c>
      <c r="ED23" s="204">
        <f>IF(EA23=EB$9,EA23+EC23-1,EA23)</f>
        <v>6</v>
      </c>
      <c r="EE23" s="202">
        <f>IF(ED23=EE$9,1,0)</f>
        <v>0</v>
      </c>
      <c r="EF23" s="203">
        <f>+EF20+EE23</f>
        <v>0</v>
      </c>
      <c r="EG23" s="204">
        <f>IF(ED23=EE$9,ED23+EF23-1,ED23)</f>
        <v>6</v>
      </c>
      <c r="EH23" s="202">
        <f>IF(EG23=EH$9,1,0)</f>
        <v>0</v>
      </c>
      <c r="EI23" s="203">
        <f>+EI20+EH23</f>
        <v>0</v>
      </c>
      <c r="EJ23" s="204">
        <f>IF(EG23=EH$9,EG23+EI23-1,EG23)</f>
        <v>6</v>
      </c>
      <c r="EK23" s="202">
        <f>IF(EJ23=EK$9,1,0)</f>
        <v>0</v>
      </c>
      <c r="EL23" s="203">
        <f>+EL20+EK23</f>
        <v>0</v>
      </c>
      <c r="EM23" s="204">
        <f>IF(EJ23=EK$9,EJ23+EL23-1,EJ23)</f>
        <v>6</v>
      </c>
      <c r="EN23" s="202">
        <f>IF(EM23=EN$9,1,0)</f>
        <v>0</v>
      </c>
      <c r="EO23" s="203">
        <f>+EO20+EN23</f>
        <v>0</v>
      </c>
      <c r="EP23" s="204">
        <f>IF(EM23=EN$9,EM23+EO23-1,EM23)</f>
        <v>6</v>
      </c>
      <c r="EQ23" s="202">
        <f>IF(EP23=EQ$9,1,0)</f>
        <v>0</v>
      </c>
      <c r="ER23" s="203">
        <f>+ER20+EQ23</f>
        <v>0</v>
      </c>
      <c r="ES23" s="204">
        <f>IF(EP23=EQ$9,EP23+ER23-1,EP23)</f>
        <v>6</v>
      </c>
      <c r="ET23" s="202">
        <f>IF(ES23=ET$9,1,0)</f>
        <v>0</v>
      </c>
      <c r="EU23" s="203">
        <f>+EU20+ET23</f>
        <v>0</v>
      </c>
      <c r="EV23" s="205">
        <f>IF(ES23=ET$9,ES23+EU23-1,ES23)</f>
        <v>6</v>
      </c>
      <c r="EW23" s="206">
        <f>IF(CB23="",0,CB23)</f>
        <v>3</v>
      </c>
      <c r="EX23" s="207" t="str">
        <f>IF($CI$65=3,VLOOKUP(EV23,$EV$69:$EZ$89,4,FALSE),VLOOKUP(EV23,$EV$69:$EZ$89,5,FALSE))</f>
        <v>B</v>
      </c>
    </row>
    <row r="24" spans="1:154" s="11" customFormat="1" ht="5.0999999999999996" customHeight="1" thickTop="1" thickBot="1">
      <c r="A24" s="16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BO24" s="16"/>
      <c r="BP24" s="16"/>
      <c r="BQ24" s="47"/>
      <c r="BR24" s="48"/>
      <c r="BS24" s="49"/>
      <c r="BT24" s="50"/>
      <c r="BU24" s="49"/>
      <c r="BV24" s="50"/>
      <c r="BW24" s="50"/>
      <c r="BX24" s="50"/>
      <c r="BY24" s="50"/>
      <c r="BZ24" s="51"/>
      <c r="CA24" s="49"/>
      <c r="CB24" s="208"/>
      <c r="CC24" s="52"/>
      <c r="CD24" s="53"/>
      <c r="CE24" s="54"/>
      <c r="CF24" s="55"/>
      <c r="CG24" s="56"/>
      <c r="CH24" s="57"/>
      <c r="CI24" s="58"/>
      <c r="CJ24" s="59"/>
      <c r="CK24" s="60"/>
      <c r="CL24" s="43"/>
      <c r="CN24" s="61"/>
      <c r="CO24" s="62"/>
      <c r="CP24" s="63"/>
      <c r="CQ24" s="64"/>
      <c r="CR24" s="62"/>
      <c r="CS24" s="63"/>
      <c r="CT24" s="64"/>
      <c r="CU24" s="62"/>
      <c r="CV24" s="63"/>
      <c r="CW24" s="64"/>
      <c r="CX24" s="62"/>
      <c r="CY24" s="63"/>
      <c r="CZ24" s="64"/>
      <c r="DA24" s="62"/>
      <c r="DB24" s="63"/>
      <c r="DC24" s="64"/>
      <c r="DD24" s="62"/>
      <c r="DE24" s="63"/>
      <c r="DF24" s="64"/>
      <c r="DG24" s="62"/>
      <c r="DH24" s="63"/>
      <c r="DI24" s="64"/>
      <c r="DJ24" s="62"/>
      <c r="DK24" s="63"/>
      <c r="DL24" s="64"/>
      <c r="DM24" s="62"/>
      <c r="DN24" s="63"/>
      <c r="DO24" s="64"/>
      <c r="DP24" s="62"/>
      <c r="DQ24" s="63"/>
      <c r="DR24" s="64"/>
      <c r="DS24" s="62"/>
      <c r="DT24" s="63"/>
      <c r="DU24" s="64"/>
      <c r="DV24" s="62"/>
      <c r="DW24" s="63"/>
      <c r="DX24" s="64"/>
      <c r="DY24" s="62"/>
      <c r="DZ24" s="63"/>
      <c r="EA24" s="64"/>
      <c r="EB24" s="62"/>
      <c r="EC24" s="63"/>
      <c r="ED24" s="64"/>
      <c r="EE24" s="62"/>
      <c r="EF24" s="63"/>
      <c r="EG24" s="64"/>
      <c r="EH24" s="62"/>
      <c r="EI24" s="63"/>
      <c r="EJ24" s="64"/>
      <c r="EK24" s="62"/>
      <c r="EL24" s="63"/>
      <c r="EM24" s="64"/>
      <c r="EN24" s="62"/>
      <c r="EO24" s="63"/>
      <c r="EP24" s="64"/>
      <c r="EQ24" s="62"/>
      <c r="ER24" s="63"/>
      <c r="ES24" s="64"/>
      <c r="ET24" s="62"/>
      <c r="EU24" s="63"/>
      <c r="EV24" s="65"/>
      <c r="EW24" s="66"/>
      <c r="EX24" s="67"/>
    </row>
    <row r="25" spans="1:154" s="11" customFormat="1" ht="30" customHeight="1" thickTop="1" thickBot="1">
      <c r="A25" s="16"/>
      <c r="BO25" s="16"/>
      <c r="BP25" s="16"/>
      <c r="BQ25" s="137" t="s">
        <v>240</v>
      </c>
      <c r="BR25" s="138"/>
      <c r="BS25" s="139"/>
      <c r="BT25" s="140"/>
      <c r="BU25" s="139"/>
      <c r="BV25" s="140"/>
      <c r="BW25" s="140"/>
      <c r="BX25" s="140"/>
      <c r="BY25" s="140"/>
      <c r="BZ25" s="140"/>
      <c r="CA25" s="139"/>
      <c r="CB25" s="209"/>
      <c r="CC25" s="142"/>
      <c r="CD25" s="143"/>
      <c r="CE25" s="144"/>
      <c r="CF25" s="145"/>
      <c r="CG25" s="146"/>
      <c r="CH25" s="147"/>
      <c r="CI25" s="148"/>
      <c r="CJ25" s="149"/>
      <c r="CK25" s="150"/>
      <c r="CL25" s="43"/>
      <c r="CN25" s="61"/>
      <c r="CO25" s="62"/>
      <c r="CP25" s="63"/>
      <c r="CQ25" s="64"/>
      <c r="CR25" s="62"/>
      <c r="CS25" s="63"/>
      <c r="CT25" s="64"/>
      <c r="CU25" s="62"/>
      <c r="CV25" s="63"/>
      <c r="CW25" s="64"/>
      <c r="CX25" s="62"/>
      <c r="CY25" s="63"/>
      <c r="CZ25" s="64"/>
      <c r="DA25" s="62"/>
      <c r="DB25" s="63"/>
      <c r="DC25" s="64"/>
      <c r="DD25" s="62"/>
      <c r="DE25" s="63"/>
      <c r="DF25" s="64"/>
      <c r="DG25" s="62"/>
      <c r="DH25" s="63"/>
      <c r="DI25" s="64"/>
      <c r="DJ25" s="62"/>
      <c r="DK25" s="63"/>
      <c r="DL25" s="64"/>
      <c r="DM25" s="62"/>
      <c r="DN25" s="63"/>
      <c r="DO25" s="64"/>
      <c r="DP25" s="62"/>
      <c r="DQ25" s="63"/>
      <c r="DR25" s="64"/>
      <c r="DS25" s="62"/>
      <c r="DT25" s="63"/>
      <c r="DU25" s="64"/>
      <c r="DV25" s="62"/>
      <c r="DW25" s="63"/>
      <c r="DX25" s="64"/>
      <c r="DY25" s="62"/>
      <c r="DZ25" s="63"/>
      <c r="EA25" s="64"/>
      <c r="EB25" s="62"/>
      <c r="EC25" s="63"/>
      <c r="ED25" s="64"/>
      <c r="EE25" s="62"/>
      <c r="EF25" s="63"/>
      <c r="EG25" s="64"/>
      <c r="EH25" s="62"/>
      <c r="EI25" s="63"/>
      <c r="EJ25" s="64"/>
      <c r="EK25" s="62"/>
      <c r="EL25" s="63"/>
      <c r="EM25" s="64"/>
      <c r="EN25" s="62"/>
      <c r="EO25" s="63"/>
      <c r="EP25" s="64"/>
      <c r="EQ25" s="62"/>
      <c r="ER25" s="63"/>
      <c r="ES25" s="64"/>
      <c r="ET25" s="62"/>
      <c r="EU25" s="63"/>
      <c r="EV25" s="151"/>
      <c r="EW25" s="152"/>
      <c r="EX25" s="153"/>
    </row>
    <row r="26" spans="1:154" s="11" customFormat="1" ht="30" customHeight="1" thickTop="1" thickBot="1">
      <c r="A26" s="16"/>
      <c r="BO26" s="16"/>
      <c r="BP26" s="16"/>
      <c r="BQ26" s="82" t="s">
        <v>241</v>
      </c>
      <c r="BR26" s="83" t="s">
        <v>242</v>
      </c>
      <c r="BS26" s="84">
        <v>2</v>
      </c>
      <c r="BT26" s="85">
        <f>IF($BR$61="","",$BS26*$BR$61)</f>
        <v>0.6</v>
      </c>
      <c r="BU26" s="86">
        <f>IF(BT26="","",IF(BT26&lt;1,IF(BS26&gt;0,1,0),ROUNDDOWN(BT26,0)))</f>
        <v>1</v>
      </c>
      <c r="BV26" s="87">
        <f>IF(BT26="","",BT26-BU26)</f>
        <v>-0.4</v>
      </c>
      <c r="BW26" s="88">
        <v>8</v>
      </c>
      <c r="BX26" s="89" t="str">
        <f>IF(BY26&lt;0,"ê",(IF(BY26=0,"è",(IF(BY26&gt;0,"é","")))))</f>
        <v>ê</v>
      </c>
      <c r="BY26" s="90">
        <f>+BS26-BW26</f>
        <v>-6</v>
      </c>
      <c r="BZ26" s="91">
        <f>+BJ122</f>
        <v>20</v>
      </c>
      <c r="CA26" s="86">
        <f>IF(BZ26="","",IF(BZ26&lt;($BZ$60+1),1,0))</f>
        <v>0</v>
      </c>
      <c r="CB26" s="92">
        <f>IF(BU26="","",BU26+CA26)</f>
        <v>1</v>
      </c>
      <c r="CC26" s="154" t="s">
        <v>243</v>
      </c>
      <c r="CD26" s="155">
        <v>0</v>
      </c>
      <c r="CE26" s="156" t="s">
        <v>56</v>
      </c>
      <c r="CF26" s="157">
        <v>0</v>
      </c>
      <c r="CG26" s="158" t="s">
        <v>55</v>
      </c>
      <c r="CH26" s="159">
        <v>0</v>
      </c>
      <c r="CI26" s="160" t="str">
        <f>IF($EW26=0,"",IF($EX26="A",$EW26,""))</f>
        <v/>
      </c>
      <c r="CJ26" s="161">
        <f>IF($EW26=0,"",IF($EX26="B",$EW26,""))</f>
        <v>1</v>
      </c>
      <c r="CK26" s="162" t="str">
        <f>IF($EW26=0,"",IF($EX26="C",$EW26,""))</f>
        <v/>
      </c>
      <c r="CL26" s="43"/>
      <c r="CN26" s="102">
        <f>RANK(CD26,$CD$12:$CD$57)</f>
        <v>1</v>
      </c>
      <c r="CO26" s="103">
        <f>IF(CN26=CO$9,1,0)</f>
        <v>1</v>
      </c>
      <c r="CP26" s="104">
        <f>+CP23+CO26</f>
        <v>7</v>
      </c>
      <c r="CQ26" s="105">
        <f>IF(CN26=CO$9,CN26+CP26-1,CN26)</f>
        <v>7</v>
      </c>
      <c r="CR26" s="103">
        <f>IF(CQ26=CR$9,1,0)</f>
        <v>0</v>
      </c>
      <c r="CS26" s="104">
        <f>+CS23+CR26</f>
        <v>1</v>
      </c>
      <c r="CT26" s="105">
        <f>IF(CQ26=CR$9,CQ26+CS26-1,CQ26)</f>
        <v>7</v>
      </c>
      <c r="CU26" s="103">
        <f>IF(CT26=CU$9,1,0)</f>
        <v>0</v>
      </c>
      <c r="CV26" s="104">
        <f>+CV23+CU26</f>
        <v>1</v>
      </c>
      <c r="CW26" s="105">
        <f>IF(CT26=CU$9,CT26+CV26-1,CT26)</f>
        <v>7</v>
      </c>
      <c r="CX26" s="103">
        <f>IF(CW26=CX$9,1,0)</f>
        <v>0</v>
      </c>
      <c r="CY26" s="104">
        <f>+CY23+CX26</f>
        <v>1</v>
      </c>
      <c r="CZ26" s="105">
        <f>IF(CW26=CX$9,CW26+CY26-1,CW26)</f>
        <v>7</v>
      </c>
      <c r="DA26" s="103">
        <f>IF(CZ26=DA$9,1,0)</f>
        <v>0</v>
      </c>
      <c r="DB26" s="104">
        <f>+DB23+DA26</f>
        <v>1</v>
      </c>
      <c r="DC26" s="105">
        <f>IF(CZ26=DA$9,CZ26+DB26-1,CZ26)</f>
        <v>7</v>
      </c>
      <c r="DD26" s="103">
        <f>IF(DC26=DD$9,1,0)</f>
        <v>0</v>
      </c>
      <c r="DE26" s="104">
        <f>+DE23+DD26</f>
        <v>1</v>
      </c>
      <c r="DF26" s="105">
        <f>IF(DC26=DD$9,DC26+DE26-1,DC26)</f>
        <v>7</v>
      </c>
      <c r="DG26" s="103">
        <f>IF(DF26=DG$9,1,0)</f>
        <v>1</v>
      </c>
      <c r="DH26" s="104">
        <f>+DH23+DG26</f>
        <v>1</v>
      </c>
      <c r="DI26" s="105">
        <f>IF(DF26=DG$9,DF26+DH26-1,DF26)</f>
        <v>7</v>
      </c>
      <c r="DJ26" s="103">
        <f>IF(DI26=DJ$9,1,0)</f>
        <v>0</v>
      </c>
      <c r="DK26" s="104">
        <f>+DK23+DJ26</f>
        <v>0</v>
      </c>
      <c r="DL26" s="105">
        <f>IF(DI26=DJ$9,DI26+DK26-1,DI26)</f>
        <v>7</v>
      </c>
      <c r="DM26" s="103">
        <f>IF(DL26=DM$9,1,0)</f>
        <v>0</v>
      </c>
      <c r="DN26" s="104">
        <f>+DN23+DM26</f>
        <v>0</v>
      </c>
      <c r="DO26" s="105">
        <f>IF(DL26=DM$9,DL26+DN26-1,DL26)</f>
        <v>7</v>
      </c>
      <c r="DP26" s="103">
        <f>IF(DO26=DP$9,1,0)</f>
        <v>0</v>
      </c>
      <c r="DQ26" s="104">
        <f>+DQ23+DP26</f>
        <v>0</v>
      </c>
      <c r="DR26" s="105">
        <f>IF(DO26=DP$9,DO26+DQ26-1,DO26)</f>
        <v>7</v>
      </c>
      <c r="DS26" s="103">
        <f>IF(DR26=DS$9,1,0)</f>
        <v>0</v>
      </c>
      <c r="DT26" s="104">
        <f>+DT23+DS26</f>
        <v>0</v>
      </c>
      <c r="DU26" s="105">
        <f>IF(DR26=DS$9,DR26+DT26-1,DR26)</f>
        <v>7</v>
      </c>
      <c r="DV26" s="103">
        <f>IF(DU26=DV$9,1,0)</f>
        <v>0</v>
      </c>
      <c r="DW26" s="104">
        <f>+DW23+DV26</f>
        <v>0</v>
      </c>
      <c r="DX26" s="105">
        <f>IF(DU26=DV$9,DU26+DW26-1,DU26)</f>
        <v>7</v>
      </c>
      <c r="DY26" s="103">
        <f>IF(DX26=DY$9,1,0)</f>
        <v>0</v>
      </c>
      <c r="DZ26" s="104">
        <f>+DZ23+DY26</f>
        <v>0</v>
      </c>
      <c r="EA26" s="105">
        <f>IF(DX26=DY$9,DX26+DZ26-1,DX26)</f>
        <v>7</v>
      </c>
      <c r="EB26" s="103">
        <f>IF(EA26=EB$9,1,0)</f>
        <v>0</v>
      </c>
      <c r="EC26" s="104">
        <f>+EC23+EB26</f>
        <v>0</v>
      </c>
      <c r="ED26" s="105">
        <f>IF(EA26=EB$9,EA26+EC26-1,EA26)</f>
        <v>7</v>
      </c>
      <c r="EE26" s="103">
        <f>IF(ED26=EE$9,1,0)</f>
        <v>0</v>
      </c>
      <c r="EF26" s="104">
        <f>+EF23+EE26</f>
        <v>0</v>
      </c>
      <c r="EG26" s="105">
        <f>IF(ED26=EE$9,ED26+EF26-1,ED26)</f>
        <v>7</v>
      </c>
      <c r="EH26" s="103">
        <f>IF(EG26=EH$9,1,0)</f>
        <v>0</v>
      </c>
      <c r="EI26" s="104">
        <f>+EI23+EH26</f>
        <v>0</v>
      </c>
      <c r="EJ26" s="105">
        <f>IF(EG26=EH$9,EG26+EI26-1,EG26)</f>
        <v>7</v>
      </c>
      <c r="EK26" s="103">
        <f>IF(EJ26=EK$9,1,0)</f>
        <v>0</v>
      </c>
      <c r="EL26" s="104">
        <f>+EL23+EK26</f>
        <v>0</v>
      </c>
      <c r="EM26" s="105">
        <f>IF(EJ26=EK$9,EJ26+EL26-1,EJ26)</f>
        <v>7</v>
      </c>
      <c r="EN26" s="103">
        <f>IF(EM26=EN$9,1,0)</f>
        <v>0</v>
      </c>
      <c r="EO26" s="104">
        <f>+EO23+EN26</f>
        <v>0</v>
      </c>
      <c r="EP26" s="105">
        <f>IF(EM26=EN$9,EM26+EO26-1,EM26)</f>
        <v>7</v>
      </c>
      <c r="EQ26" s="103">
        <f>IF(EP26=EQ$9,1,0)</f>
        <v>0</v>
      </c>
      <c r="ER26" s="104">
        <f>+ER23+EQ26</f>
        <v>0</v>
      </c>
      <c r="ES26" s="105">
        <f>IF(EP26=EQ$9,EP26+ER26-1,EP26)</f>
        <v>7</v>
      </c>
      <c r="ET26" s="103">
        <f>IF(ES26=ET$9,1,0)</f>
        <v>0</v>
      </c>
      <c r="EU26" s="104">
        <f>+EU23+ET26</f>
        <v>0</v>
      </c>
      <c r="EV26" s="106">
        <f>IF(ES26=ET$9,ES26+EU26-1,ES26)</f>
        <v>7</v>
      </c>
      <c r="EW26" s="107">
        <f>IF(CB26="",0,CB26)</f>
        <v>1</v>
      </c>
      <c r="EX26" s="108" t="str">
        <f>IF($CI$65=3,VLOOKUP(EV26,$EV$69:$EZ$89,4,FALSE),VLOOKUP(EV26,$EV$69:$EZ$89,5,FALSE))</f>
        <v>B</v>
      </c>
    </row>
    <row r="27" spans="1:154" s="7" customFormat="1" ht="30" customHeight="1" thickBot="1">
      <c r="A27" s="12"/>
      <c r="BO27" s="12"/>
      <c r="BP27" s="12"/>
      <c r="BQ27" s="219" t="s">
        <v>244</v>
      </c>
      <c r="BR27" s="220" t="s">
        <v>245</v>
      </c>
      <c r="BS27" s="221">
        <v>5</v>
      </c>
      <c r="BT27" s="222">
        <f>IF($BR$61="","",$BS27*$BR$61)</f>
        <v>1.51</v>
      </c>
      <c r="BU27" s="223">
        <f>IF(BT27="","",IF(BT27&lt;1,IF(BS27&gt;0,1,0),ROUNDDOWN(BT27,0)))</f>
        <v>1</v>
      </c>
      <c r="BV27" s="224">
        <f>IF(BT27="","",BT27-BU27)</f>
        <v>0.51</v>
      </c>
      <c r="BW27" s="225">
        <v>9</v>
      </c>
      <c r="BX27" s="226" t="str">
        <f>IF(BY27&lt;0,"ê",(IF(BY27=0,"è",(IF(BY27&gt;0,"é","")))))</f>
        <v>ê</v>
      </c>
      <c r="BY27" s="227">
        <f>+BS27-BW27</f>
        <v>-4</v>
      </c>
      <c r="BZ27" s="228">
        <f>+BJ123</f>
        <v>5</v>
      </c>
      <c r="CA27" s="223">
        <f>IF(BZ27="","",IF(BZ27&lt;($BZ$60+1),1,0))</f>
        <v>0</v>
      </c>
      <c r="CB27" s="229">
        <f>IF(BU27="","",BU27+CA27)</f>
        <v>1</v>
      </c>
      <c r="CC27" s="230" t="s">
        <v>246</v>
      </c>
      <c r="CD27" s="231">
        <v>0</v>
      </c>
      <c r="CE27" s="232" t="s">
        <v>56</v>
      </c>
      <c r="CF27" s="233">
        <v>0</v>
      </c>
      <c r="CG27" s="234" t="s">
        <v>55</v>
      </c>
      <c r="CH27" s="235">
        <v>0</v>
      </c>
      <c r="CI27" s="236" t="str">
        <f>IF($EW27=0,"",IF($EX27="A",$EW27,""))</f>
        <v/>
      </c>
      <c r="CJ27" s="237">
        <f>IF($EW27=0,"",IF($EX27="B",$EW27,""))</f>
        <v>1</v>
      </c>
      <c r="CK27" s="238" t="str">
        <f>IF($EW27=0,"",IF($EX27="C",$EW27,""))</f>
        <v/>
      </c>
      <c r="CL27" s="129"/>
      <c r="CM27" s="11"/>
      <c r="CN27" s="239">
        <f>RANK(CD27,$CD$12:$CD$57)</f>
        <v>1</v>
      </c>
      <c r="CO27" s="240">
        <f>IF(CN27=CO$9,1,0)</f>
        <v>1</v>
      </c>
      <c r="CP27" s="241">
        <f>+CP26+CO27</f>
        <v>8</v>
      </c>
      <c r="CQ27" s="242">
        <f>IF(CN27=CO$9,CN27+CP27-1,CN27)</f>
        <v>8</v>
      </c>
      <c r="CR27" s="240">
        <f>IF(CQ27=CR$9,1,0)</f>
        <v>0</v>
      </c>
      <c r="CS27" s="241">
        <f>+CS26+CR27</f>
        <v>1</v>
      </c>
      <c r="CT27" s="242">
        <f>IF(CQ27=CR$9,CQ27+CS27-1,CQ27)</f>
        <v>8</v>
      </c>
      <c r="CU27" s="240">
        <f>IF(CT27=CU$9,1,0)</f>
        <v>0</v>
      </c>
      <c r="CV27" s="241">
        <f>+CV26+CU27</f>
        <v>1</v>
      </c>
      <c r="CW27" s="242">
        <f>IF(CT27=CU$9,CT27+CV27-1,CT27)</f>
        <v>8</v>
      </c>
      <c r="CX27" s="240">
        <f>IF(CW27=CX$9,1,0)</f>
        <v>0</v>
      </c>
      <c r="CY27" s="241">
        <f>+CY26+CX27</f>
        <v>1</v>
      </c>
      <c r="CZ27" s="242">
        <f>IF(CW27=CX$9,CW27+CY27-1,CW27)</f>
        <v>8</v>
      </c>
      <c r="DA27" s="240">
        <f>IF(CZ27=DA$9,1,0)</f>
        <v>0</v>
      </c>
      <c r="DB27" s="241">
        <f>+DB26+DA27</f>
        <v>1</v>
      </c>
      <c r="DC27" s="242">
        <f>IF(CZ27=DA$9,CZ27+DB27-1,CZ27)</f>
        <v>8</v>
      </c>
      <c r="DD27" s="240">
        <f>IF(DC27=DD$9,1,0)</f>
        <v>0</v>
      </c>
      <c r="DE27" s="241">
        <f>+DE26+DD27</f>
        <v>1</v>
      </c>
      <c r="DF27" s="242">
        <f>IF(DC27=DD$9,DC27+DE27-1,DC27)</f>
        <v>8</v>
      </c>
      <c r="DG27" s="240">
        <f>IF(DF27=DG$9,1,0)</f>
        <v>0</v>
      </c>
      <c r="DH27" s="241">
        <f>+DH26+DG27</f>
        <v>1</v>
      </c>
      <c r="DI27" s="242">
        <f>IF(DF27=DG$9,DF27+DH27-1,DF27)</f>
        <v>8</v>
      </c>
      <c r="DJ27" s="240">
        <f>IF(DI27=DJ$9,1,0)</f>
        <v>1</v>
      </c>
      <c r="DK27" s="241">
        <f>+DK26+DJ27</f>
        <v>1</v>
      </c>
      <c r="DL27" s="242">
        <f>IF(DI27=DJ$9,DI27+DK27-1,DI27)</f>
        <v>8</v>
      </c>
      <c r="DM27" s="240">
        <f>IF(DL27=DM$9,1,0)</f>
        <v>0</v>
      </c>
      <c r="DN27" s="241">
        <f>+DN26+DM27</f>
        <v>0</v>
      </c>
      <c r="DO27" s="242">
        <f>IF(DL27=DM$9,DL27+DN27-1,DL27)</f>
        <v>8</v>
      </c>
      <c r="DP27" s="240">
        <f>IF(DO27=DP$9,1,0)</f>
        <v>0</v>
      </c>
      <c r="DQ27" s="241">
        <f>+DQ26+DP27</f>
        <v>0</v>
      </c>
      <c r="DR27" s="242">
        <f>IF(DO27=DP$9,DO27+DQ27-1,DO27)</f>
        <v>8</v>
      </c>
      <c r="DS27" s="240">
        <f>IF(DR27=DS$9,1,0)</f>
        <v>0</v>
      </c>
      <c r="DT27" s="241">
        <f>+DT26+DS27</f>
        <v>0</v>
      </c>
      <c r="DU27" s="242">
        <f>IF(DR27=DS$9,DR27+DT27-1,DR27)</f>
        <v>8</v>
      </c>
      <c r="DV27" s="240">
        <f>IF(DU27=DV$9,1,0)</f>
        <v>0</v>
      </c>
      <c r="DW27" s="241">
        <f>+DW26+DV27</f>
        <v>0</v>
      </c>
      <c r="DX27" s="242">
        <f>IF(DU27=DV$9,DU27+DW27-1,DU27)</f>
        <v>8</v>
      </c>
      <c r="DY27" s="240">
        <f>IF(DX27=DY$9,1,0)</f>
        <v>0</v>
      </c>
      <c r="DZ27" s="241">
        <f>+DZ26+DY27</f>
        <v>0</v>
      </c>
      <c r="EA27" s="242">
        <f>IF(DX27=DY$9,DX27+DZ27-1,DX27)</f>
        <v>8</v>
      </c>
      <c r="EB27" s="240">
        <f>IF(EA27=EB$9,1,0)</f>
        <v>0</v>
      </c>
      <c r="EC27" s="241">
        <f>+EC26+EB27</f>
        <v>0</v>
      </c>
      <c r="ED27" s="242">
        <f>IF(EA27=EB$9,EA27+EC27-1,EA27)</f>
        <v>8</v>
      </c>
      <c r="EE27" s="240">
        <f>IF(ED27=EE$9,1,0)</f>
        <v>0</v>
      </c>
      <c r="EF27" s="241">
        <f>+EF26+EE27</f>
        <v>0</v>
      </c>
      <c r="EG27" s="242">
        <f>IF(ED27=EE$9,ED27+EF27-1,ED27)</f>
        <v>8</v>
      </c>
      <c r="EH27" s="240">
        <f>IF(EG27=EH$9,1,0)</f>
        <v>0</v>
      </c>
      <c r="EI27" s="241">
        <f>+EI26+EH27</f>
        <v>0</v>
      </c>
      <c r="EJ27" s="242">
        <f>IF(EG27=EH$9,EG27+EI27-1,EG27)</f>
        <v>8</v>
      </c>
      <c r="EK27" s="240">
        <f>IF(EJ27=EK$9,1,0)</f>
        <v>0</v>
      </c>
      <c r="EL27" s="241">
        <f>+EL26+EK27</f>
        <v>0</v>
      </c>
      <c r="EM27" s="242">
        <f>IF(EJ27=EK$9,EJ27+EL27-1,EJ27)</f>
        <v>8</v>
      </c>
      <c r="EN27" s="240">
        <f>IF(EM27=EN$9,1,0)</f>
        <v>0</v>
      </c>
      <c r="EO27" s="241">
        <f>+EO26+EN27</f>
        <v>0</v>
      </c>
      <c r="EP27" s="242">
        <f>IF(EM27=EN$9,EM27+EO27-1,EM27)</f>
        <v>8</v>
      </c>
      <c r="EQ27" s="240">
        <f>IF(EP27=EQ$9,1,0)</f>
        <v>0</v>
      </c>
      <c r="ER27" s="241">
        <f>+ER26+EQ27</f>
        <v>0</v>
      </c>
      <c r="ES27" s="242">
        <f>IF(EP27=EQ$9,EP27+ER27-1,EP27)</f>
        <v>8</v>
      </c>
      <c r="ET27" s="240">
        <f>IF(ES27=ET$9,1,0)</f>
        <v>0</v>
      </c>
      <c r="EU27" s="241">
        <f>+EU26+ET27</f>
        <v>0</v>
      </c>
      <c r="EV27" s="243">
        <f>IF(ES27=ET$9,ES27+EU27-1,ES27)</f>
        <v>8</v>
      </c>
      <c r="EW27" s="244">
        <f>IF(CB27="",0,CB27)</f>
        <v>1</v>
      </c>
      <c r="EX27" s="245" t="str">
        <f>IF($CI$65=3,VLOOKUP(EV27,$EV$69:$EZ$89,4,FALSE),VLOOKUP(EV27,$EV$69:$EZ$89,5,FALSE))</f>
        <v>B</v>
      </c>
    </row>
    <row r="28" spans="1:154" s="7" customFormat="1" ht="30" customHeight="1" thickBot="1">
      <c r="A28" s="12"/>
      <c r="BO28" s="12"/>
      <c r="BP28" s="12"/>
      <c r="BQ28" s="109" t="s">
        <v>247</v>
      </c>
      <c r="BR28" s="110" t="s">
        <v>248</v>
      </c>
      <c r="BS28" s="111">
        <v>4</v>
      </c>
      <c r="BT28" s="112">
        <f>IF($BR$61="","",$BS28*$BR$61)</f>
        <v>1.21</v>
      </c>
      <c r="BU28" s="113">
        <f>IF(BT28="","",IF(BT28&lt;1,IF(BS28&gt;0,1,0),ROUNDDOWN(BT28,0)))</f>
        <v>1</v>
      </c>
      <c r="BV28" s="114">
        <f>IF(BT28="","",BT28-BU28)</f>
        <v>0.21</v>
      </c>
      <c r="BW28" s="115">
        <v>9</v>
      </c>
      <c r="BX28" s="116" t="str">
        <f>IF(BY28&lt;0,"ê",(IF(BY28=0,"è",(IF(BY28&gt;0,"é","")))))</f>
        <v>ê</v>
      </c>
      <c r="BY28" s="117">
        <f>+BS28-BW28</f>
        <v>-5</v>
      </c>
      <c r="BZ28" s="118">
        <f>+BJ124</f>
        <v>12</v>
      </c>
      <c r="CA28" s="113">
        <f>IF(BZ28="","",IF(BZ28&lt;($BZ$60+1),1,0))</f>
        <v>0</v>
      </c>
      <c r="CB28" s="119">
        <f>IF(BU28="","",BU28+CA28)</f>
        <v>1</v>
      </c>
      <c r="CC28" s="246" t="s">
        <v>249</v>
      </c>
      <c r="CD28" s="247">
        <v>0</v>
      </c>
      <c r="CE28" s="166" t="s">
        <v>56</v>
      </c>
      <c r="CF28" s="167">
        <v>0</v>
      </c>
      <c r="CG28" s="248" t="s">
        <v>55</v>
      </c>
      <c r="CH28" s="169">
        <v>0</v>
      </c>
      <c r="CI28" s="170" t="str">
        <f>IF($EW28=0,"",IF($EX28="A",$EW28,""))</f>
        <v/>
      </c>
      <c r="CJ28" s="171">
        <f>IF($EW28=0,"",IF($EX28="B",$EW28,""))</f>
        <v>1</v>
      </c>
      <c r="CK28" s="172" t="str">
        <f>IF($EW28=0,"",IF($EX28="C",$EW28,""))</f>
        <v/>
      </c>
      <c r="CL28" s="129"/>
      <c r="CM28" s="11"/>
      <c r="CN28" s="130">
        <f>RANK(CD28,$CD$12:$CD$57)</f>
        <v>1</v>
      </c>
      <c r="CO28" s="131">
        <f>IF(CN28=CO$9,1,0)</f>
        <v>1</v>
      </c>
      <c r="CP28" s="132">
        <f>+CP27+CO28</f>
        <v>9</v>
      </c>
      <c r="CQ28" s="133">
        <f>IF(CN28=CO$9,CN28+CP28-1,CN28)</f>
        <v>9</v>
      </c>
      <c r="CR28" s="131">
        <f>IF(CQ28=CR$9,1,0)</f>
        <v>0</v>
      </c>
      <c r="CS28" s="132">
        <f>+CS27+CR28</f>
        <v>1</v>
      </c>
      <c r="CT28" s="133">
        <f>IF(CQ28=CR$9,CQ28+CS28-1,CQ28)</f>
        <v>9</v>
      </c>
      <c r="CU28" s="131">
        <f>IF(CT28=CU$9,1,0)</f>
        <v>0</v>
      </c>
      <c r="CV28" s="132">
        <f>+CV27+CU28</f>
        <v>1</v>
      </c>
      <c r="CW28" s="133">
        <f>IF(CT28=CU$9,CT28+CV28-1,CT28)</f>
        <v>9</v>
      </c>
      <c r="CX28" s="131">
        <f>IF(CW28=CX$9,1,0)</f>
        <v>0</v>
      </c>
      <c r="CY28" s="132">
        <f>+CY27+CX28</f>
        <v>1</v>
      </c>
      <c r="CZ28" s="133">
        <f>IF(CW28=CX$9,CW28+CY28-1,CW28)</f>
        <v>9</v>
      </c>
      <c r="DA28" s="131">
        <f>IF(CZ28=DA$9,1,0)</f>
        <v>0</v>
      </c>
      <c r="DB28" s="132">
        <f>+DB27+DA28</f>
        <v>1</v>
      </c>
      <c r="DC28" s="133">
        <f>IF(CZ28=DA$9,CZ28+DB28-1,CZ28)</f>
        <v>9</v>
      </c>
      <c r="DD28" s="131">
        <f>IF(DC28=DD$9,1,0)</f>
        <v>0</v>
      </c>
      <c r="DE28" s="132">
        <f>+DE27+DD28</f>
        <v>1</v>
      </c>
      <c r="DF28" s="133">
        <f>IF(DC28=DD$9,DC28+DE28-1,DC28)</f>
        <v>9</v>
      </c>
      <c r="DG28" s="131">
        <f>IF(DF28=DG$9,1,0)</f>
        <v>0</v>
      </c>
      <c r="DH28" s="132">
        <f>+DH27+DG28</f>
        <v>1</v>
      </c>
      <c r="DI28" s="133">
        <f>IF(DF28=DG$9,DF28+DH28-1,DF28)</f>
        <v>9</v>
      </c>
      <c r="DJ28" s="131">
        <f>IF(DI28=DJ$9,1,0)</f>
        <v>0</v>
      </c>
      <c r="DK28" s="132">
        <f>+DK27+DJ28</f>
        <v>1</v>
      </c>
      <c r="DL28" s="133">
        <f>IF(DI28=DJ$9,DI28+DK28-1,DI28)</f>
        <v>9</v>
      </c>
      <c r="DM28" s="131">
        <f>IF(DL28=DM$9,1,0)</f>
        <v>1</v>
      </c>
      <c r="DN28" s="132">
        <f>+DN27+DM28</f>
        <v>1</v>
      </c>
      <c r="DO28" s="133">
        <f>IF(DL28=DM$9,DL28+DN28-1,DL28)</f>
        <v>9</v>
      </c>
      <c r="DP28" s="131">
        <f>IF(DO28=DP$9,1,0)</f>
        <v>0</v>
      </c>
      <c r="DQ28" s="132">
        <f>+DQ27+DP28</f>
        <v>0</v>
      </c>
      <c r="DR28" s="133">
        <f>IF(DO28=DP$9,DO28+DQ28-1,DO28)</f>
        <v>9</v>
      </c>
      <c r="DS28" s="131">
        <f>IF(DR28=DS$9,1,0)</f>
        <v>0</v>
      </c>
      <c r="DT28" s="132">
        <f>+DT27+DS28</f>
        <v>0</v>
      </c>
      <c r="DU28" s="133">
        <f>IF(DR28=DS$9,DR28+DT28-1,DR28)</f>
        <v>9</v>
      </c>
      <c r="DV28" s="131">
        <f>IF(DU28=DV$9,1,0)</f>
        <v>0</v>
      </c>
      <c r="DW28" s="132">
        <f>+DW27+DV28</f>
        <v>0</v>
      </c>
      <c r="DX28" s="133">
        <f>IF(DU28=DV$9,DU28+DW28-1,DU28)</f>
        <v>9</v>
      </c>
      <c r="DY28" s="131">
        <f>IF(DX28=DY$9,1,0)</f>
        <v>0</v>
      </c>
      <c r="DZ28" s="132">
        <f>+DZ27+DY28</f>
        <v>0</v>
      </c>
      <c r="EA28" s="133">
        <f>IF(DX28=DY$9,DX28+DZ28-1,DX28)</f>
        <v>9</v>
      </c>
      <c r="EB28" s="131">
        <f>IF(EA28=EB$9,1,0)</f>
        <v>0</v>
      </c>
      <c r="EC28" s="132">
        <f>+EC27+EB28</f>
        <v>0</v>
      </c>
      <c r="ED28" s="133">
        <f>IF(EA28=EB$9,EA28+EC28-1,EA28)</f>
        <v>9</v>
      </c>
      <c r="EE28" s="131">
        <f>IF(ED28=EE$9,1,0)</f>
        <v>0</v>
      </c>
      <c r="EF28" s="132">
        <f>+EF27+EE28</f>
        <v>0</v>
      </c>
      <c r="EG28" s="133">
        <f>IF(ED28=EE$9,ED28+EF28-1,ED28)</f>
        <v>9</v>
      </c>
      <c r="EH28" s="131">
        <f>IF(EG28=EH$9,1,0)</f>
        <v>0</v>
      </c>
      <c r="EI28" s="132">
        <f>+EI27+EH28</f>
        <v>0</v>
      </c>
      <c r="EJ28" s="133">
        <f>IF(EG28=EH$9,EG28+EI28-1,EG28)</f>
        <v>9</v>
      </c>
      <c r="EK28" s="131">
        <f>IF(EJ28=EK$9,1,0)</f>
        <v>0</v>
      </c>
      <c r="EL28" s="132">
        <f>+EL27+EK28</f>
        <v>0</v>
      </c>
      <c r="EM28" s="133">
        <f>IF(EJ28=EK$9,EJ28+EL28-1,EJ28)</f>
        <v>9</v>
      </c>
      <c r="EN28" s="131">
        <f>IF(EM28=EN$9,1,0)</f>
        <v>0</v>
      </c>
      <c r="EO28" s="132">
        <f>+EO27+EN28</f>
        <v>0</v>
      </c>
      <c r="EP28" s="133">
        <f>IF(EM28=EN$9,EM28+EO28-1,EM28)</f>
        <v>9</v>
      </c>
      <c r="EQ28" s="131">
        <f>IF(EP28=EQ$9,1,0)</f>
        <v>0</v>
      </c>
      <c r="ER28" s="132">
        <f>+ER27+EQ28</f>
        <v>0</v>
      </c>
      <c r="ES28" s="133">
        <f>IF(EP28=EQ$9,EP28+ER28-1,EP28)</f>
        <v>9</v>
      </c>
      <c r="ET28" s="131">
        <f>IF(ES28=ET$9,1,0)</f>
        <v>0</v>
      </c>
      <c r="EU28" s="132">
        <f>+EU27+ET28</f>
        <v>0</v>
      </c>
      <c r="EV28" s="134">
        <f>IF(ES28=ET$9,ES28+EU28-1,ES28)</f>
        <v>9</v>
      </c>
      <c r="EW28" s="135">
        <f>IF(CB28="",0,CB28)</f>
        <v>1</v>
      </c>
      <c r="EX28" s="136" t="str">
        <f>IF($CI$65=3,VLOOKUP(EV28,$EV$69:$EZ$89,4,FALSE),VLOOKUP(EV28,$EV$69:$EZ$89,5,FALSE))</f>
        <v>B</v>
      </c>
    </row>
    <row r="29" spans="1:154" s="11" customFormat="1" ht="5.0999999999999996" customHeight="1" thickTop="1" thickBot="1">
      <c r="A29" s="16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BO29" s="16"/>
      <c r="BP29" s="16"/>
      <c r="BQ29" s="47"/>
      <c r="BR29" s="48"/>
      <c r="BS29" s="49"/>
      <c r="BT29" s="50"/>
      <c r="BU29" s="49"/>
      <c r="BV29" s="50"/>
      <c r="BW29" s="50"/>
      <c r="BX29" s="50"/>
      <c r="BY29" s="50"/>
      <c r="BZ29" s="51"/>
      <c r="CA29" s="49"/>
      <c r="CB29" s="208"/>
      <c r="CC29" s="52"/>
      <c r="CD29" s="53"/>
      <c r="CE29" s="54"/>
      <c r="CF29" s="55"/>
      <c r="CG29" s="56"/>
      <c r="CH29" s="57"/>
      <c r="CI29" s="58"/>
      <c r="CJ29" s="59"/>
      <c r="CK29" s="60"/>
      <c r="CL29" s="43"/>
      <c r="CN29" s="61"/>
      <c r="CO29" s="62"/>
      <c r="CP29" s="63"/>
      <c r="CQ29" s="64"/>
      <c r="CR29" s="62"/>
      <c r="CS29" s="63"/>
      <c r="CT29" s="64"/>
      <c r="CU29" s="62"/>
      <c r="CV29" s="63"/>
      <c r="CW29" s="64"/>
      <c r="CX29" s="62"/>
      <c r="CY29" s="63"/>
      <c r="CZ29" s="64"/>
      <c r="DA29" s="62"/>
      <c r="DB29" s="63"/>
      <c r="DC29" s="64"/>
      <c r="DD29" s="62"/>
      <c r="DE29" s="63"/>
      <c r="DF29" s="64"/>
      <c r="DG29" s="62"/>
      <c r="DH29" s="63"/>
      <c r="DI29" s="64"/>
      <c r="DJ29" s="62"/>
      <c r="DK29" s="63"/>
      <c r="DL29" s="64"/>
      <c r="DM29" s="62"/>
      <c r="DN29" s="63"/>
      <c r="DO29" s="64"/>
      <c r="DP29" s="62"/>
      <c r="DQ29" s="63"/>
      <c r="DR29" s="64"/>
      <c r="DS29" s="62"/>
      <c r="DT29" s="63"/>
      <c r="DU29" s="64"/>
      <c r="DV29" s="62"/>
      <c r="DW29" s="63"/>
      <c r="DX29" s="64"/>
      <c r="DY29" s="62"/>
      <c r="DZ29" s="63"/>
      <c r="EA29" s="64"/>
      <c r="EB29" s="62"/>
      <c r="EC29" s="63"/>
      <c r="ED29" s="64"/>
      <c r="EE29" s="62"/>
      <c r="EF29" s="63"/>
      <c r="EG29" s="64"/>
      <c r="EH29" s="62"/>
      <c r="EI29" s="63"/>
      <c r="EJ29" s="64"/>
      <c r="EK29" s="62"/>
      <c r="EL29" s="63"/>
      <c r="EM29" s="64"/>
      <c r="EN29" s="62"/>
      <c r="EO29" s="63"/>
      <c r="EP29" s="64"/>
      <c r="EQ29" s="62"/>
      <c r="ER29" s="63"/>
      <c r="ES29" s="64"/>
      <c r="ET29" s="62"/>
      <c r="EU29" s="63"/>
      <c r="EV29" s="65"/>
      <c r="EW29" s="66"/>
      <c r="EX29" s="67"/>
    </row>
    <row r="30" spans="1:154" s="11" customFormat="1" ht="30" customHeight="1" thickTop="1" thickBot="1">
      <c r="A30" s="16"/>
      <c r="BO30" s="16"/>
      <c r="BP30" s="16"/>
      <c r="BQ30" s="137" t="s">
        <v>250</v>
      </c>
      <c r="BR30" s="138"/>
      <c r="BS30" s="139"/>
      <c r="BT30" s="140"/>
      <c r="BU30" s="139"/>
      <c r="BV30" s="140"/>
      <c r="BW30" s="140"/>
      <c r="BX30" s="140"/>
      <c r="BY30" s="140"/>
      <c r="BZ30" s="140"/>
      <c r="CA30" s="139"/>
      <c r="CB30" s="209"/>
      <c r="CC30" s="142"/>
      <c r="CD30" s="143"/>
      <c r="CE30" s="144"/>
      <c r="CF30" s="145"/>
      <c r="CG30" s="146"/>
      <c r="CH30" s="147"/>
      <c r="CI30" s="148"/>
      <c r="CJ30" s="149"/>
      <c r="CK30" s="150"/>
      <c r="CL30" s="43"/>
      <c r="CN30" s="61"/>
      <c r="CO30" s="62"/>
      <c r="CP30" s="63"/>
      <c r="CQ30" s="64"/>
      <c r="CR30" s="62"/>
      <c r="CS30" s="63"/>
      <c r="CT30" s="64"/>
      <c r="CU30" s="62"/>
      <c r="CV30" s="63"/>
      <c r="CW30" s="64"/>
      <c r="CX30" s="62"/>
      <c r="CY30" s="63"/>
      <c r="CZ30" s="64"/>
      <c r="DA30" s="62"/>
      <c r="DB30" s="63"/>
      <c r="DC30" s="64"/>
      <c r="DD30" s="62"/>
      <c r="DE30" s="63"/>
      <c r="DF30" s="64"/>
      <c r="DG30" s="62"/>
      <c r="DH30" s="63"/>
      <c r="DI30" s="64"/>
      <c r="DJ30" s="62"/>
      <c r="DK30" s="63"/>
      <c r="DL30" s="64"/>
      <c r="DM30" s="62"/>
      <c r="DN30" s="63"/>
      <c r="DO30" s="64"/>
      <c r="DP30" s="62"/>
      <c r="DQ30" s="63"/>
      <c r="DR30" s="64"/>
      <c r="DS30" s="62"/>
      <c r="DT30" s="63"/>
      <c r="DU30" s="64"/>
      <c r="DV30" s="62"/>
      <c r="DW30" s="63"/>
      <c r="DX30" s="64"/>
      <c r="DY30" s="62"/>
      <c r="DZ30" s="63"/>
      <c r="EA30" s="64"/>
      <c r="EB30" s="62"/>
      <c r="EC30" s="63"/>
      <c r="ED30" s="64"/>
      <c r="EE30" s="62"/>
      <c r="EF30" s="63"/>
      <c r="EG30" s="64"/>
      <c r="EH30" s="62"/>
      <c r="EI30" s="63"/>
      <c r="EJ30" s="64"/>
      <c r="EK30" s="62"/>
      <c r="EL30" s="63"/>
      <c r="EM30" s="64"/>
      <c r="EN30" s="62"/>
      <c r="EO30" s="63"/>
      <c r="EP30" s="64"/>
      <c r="EQ30" s="62"/>
      <c r="ER30" s="63"/>
      <c r="ES30" s="64"/>
      <c r="ET30" s="62"/>
      <c r="EU30" s="63"/>
      <c r="EV30" s="151"/>
      <c r="EW30" s="152"/>
      <c r="EX30" s="153"/>
    </row>
    <row r="31" spans="1:154" s="11" customFormat="1" ht="30" customHeight="1" thickTop="1" thickBot="1">
      <c r="A31" s="16"/>
      <c r="BO31" s="16"/>
      <c r="BP31" s="16"/>
      <c r="BQ31" s="82" t="s">
        <v>251</v>
      </c>
      <c r="BR31" s="83" t="s">
        <v>252</v>
      </c>
      <c r="BS31" s="84">
        <v>2</v>
      </c>
      <c r="BT31" s="85">
        <f>IF($BR$61="","",$BS31*$BR$61)</f>
        <v>0.6</v>
      </c>
      <c r="BU31" s="86">
        <f>IF(BT31="","",IF(BT31&lt;1,IF(BS31&gt;0,1,0),ROUNDDOWN(BT31,0)))</f>
        <v>1</v>
      </c>
      <c r="BV31" s="87">
        <f>IF(BT31="","",BT31-BU31)</f>
        <v>-0.4</v>
      </c>
      <c r="BW31" s="88">
        <v>2</v>
      </c>
      <c r="BX31" s="89" t="str">
        <f>IF(BY31&lt;0,"ê",(IF(BY31=0,"è",(IF(BY31&gt;0,"é","")))))</f>
        <v>è</v>
      </c>
      <c r="BY31" s="90">
        <f>+BS31-BW31</f>
        <v>0</v>
      </c>
      <c r="BZ31" s="91">
        <f>+BJ125</f>
        <v>17</v>
      </c>
      <c r="CA31" s="86">
        <f>IF(BZ31="","",IF(BZ31&lt;($BZ$60+1),1,0))</f>
        <v>0</v>
      </c>
      <c r="CB31" s="92">
        <f>IF(BU31="","",BU31+CA31)</f>
        <v>1</v>
      </c>
      <c r="CC31" s="154" t="s">
        <v>253</v>
      </c>
      <c r="CD31" s="155">
        <v>0</v>
      </c>
      <c r="CE31" s="156" t="s">
        <v>56</v>
      </c>
      <c r="CF31" s="157">
        <v>0</v>
      </c>
      <c r="CG31" s="158" t="s">
        <v>55</v>
      </c>
      <c r="CH31" s="159">
        <v>0</v>
      </c>
      <c r="CI31" s="160" t="str">
        <f>IF($EW31=0,"",IF($EX31="A",$EW31,""))</f>
        <v/>
      </c>
      <c r="CJ31" s="161">
        <f>IF($EW31=0,"",IF($EX31="B",$EW31,""))</f>
        <v>1</v>
      </c>
      <c r="CK31" s="162" t="str">
        <f>IF($EW31=0,"",IF($EX31="C",$EW31,""))</f>
        <v/>
      </c>
      <c r="CL31" s="43"/>
      <c r="CN31" s="102">
        <f>RANK(CD31,$CD$12:$CD$57)</f>
        <v>1</v>
      </c>
      <c r="CO31" s="103">
        <f>IF(CN31=CO$9,1,0)</f>
        <v>1</v>
      </c>
      <c r="CP31" s="104">
        <f>+CP28+CO31</f>
        <v>10</v>
      </c>
      <c r="CQ31" s="105">
        <f>IF(CN31=CO$9,CN31+CP31-1,CN31)</f>
        <v>10</v>
      </c>
      <c r="CR31" s="103">
        <f>IF(CQ31=CR$9,1,0)</f>
        <v>0</v>
      </c>
      <c r="CS31" s="104">
        <f>+CS28+CR31</f>
        <v>1</v>
      </c>
      <c r="CT31" s="105">
        <f>IF(CQ31=CR$9,CQ31+CS31-1,CQ31)</f>
        <v>10</v>
      </c>
      <c r="CU31" s="103">
        <f>IF(CT31=CU$9,1,0)</f>
        <v>0</v>
      </c>
      <c r="CV31" s="104">
        <f>+CV28+CU31</f>
        <v>1</v>
      </c>
      <c r="CW31" s="105">
        <f>IF(CT31=CU$9,CT31+CV31-1,CT31)</f>
        <v>10</v>
      </c>
      <c r="CX31" s="103">
        <f>IF(CW31=CX$9,1,0)</f>
        <v>0</v>
      </c>
      <c r="CY31" s="104">
        <f>+CY28+CX31</f>
        <v>1</v>
      </c>
      <c r="CZ31" s="105">
        <f>IF(CW31=CX$9,CW31+CY31-1,CW31)</f>
        <v>10</v>
      </c>
      <c r="DA31" s="103">
        <f>IF(CZ31=DA$9,1,0)</f>
        <v>0</v>
      </c>
      <c r="DB31" s="104">
        <f>+DB28+DA31</f>
        <v>1</v>
      </c>
      <c r="DC31" s="105">
        <f>IF(CZ31=DA$9,CZ31+DB31-1,CZ31)</f>
        <v>10</v>
      </c>
      <c r="DD31" s="103">
        <f>IF(DC31=DD$9,1,0)</f>
        <v>0</v>
      </c>
      <c r="DE31" s="104">
        <f>+DE28+DD31</f>
        <v>1</v>
      </c>
      <c r="DF31" s="105">
        <f>IF(DC31=DD$9,DC31+DE31-1,DC31)</f>
        <v>10</v>
      </c>
      <c r="DG31" s="103">
        <f>IF(DF31=DG$9,1,0)</f>
        <v>0</v>
      </c>
      <c r="DH31" s="104">
        <f>+DH28+DG31</f>
        <v>1</v>
      </c>
      <c r="DI31" s="105">
        <f>IF(DF31=DG$9,DF31+DH31-1,DF31)</f>
        <v>10</v>
      </c>
      <c r="DJ31" s="103">
        <f>IF(DI31=DJ$9,1,0)</f>
        <v>0</v>
      </c>
      <c r="DK31" s="104">
        <f>+DK28+DJ31</f>
        <v>1</v>
      </c>
      <c r="DL31" s="105">
        <f>IF(DI31=DJ$9,DI31+DK31-1,DI31)</f>
        <v>10</v>
      </c>
      <c r="DM31" s="103">
        <f>IF(DL31=DM$9,1,0)</f>
        <v>0</v>
      </c>
      <c r="DN31" s="104">
        <f>+DN28+DM31</f>
        <v>1</v>
      </c>
      <c r="DO31" s="105">
        <f>IF(DL31=DM$9,DL31+DN31-1,DL31)</f>
        <v>10</v>
      </c>
      <c r="DP31" s="103">
        <f>IF(DO31=DP$9,1,0)</f>
        <v>1</v>
      </c>
      <c r="DQ31" s="104">
        <f>+DQ28+DP31</f>
        <v>1</v>
      </c>
      <c r="DR31" s="105">
        <f>IF(DO31=DP$9,DO31+DQ31-1,DO31)</f>
        <v>10</v>
      </c>
      <c r="DS31" s="103">
        <f>IF(DR31=DS$9,1,0)</f>
        <v>0</v>
      </c>
      <c r="DT31" s="104">
        <f>+DT28+DS31</f>
        <v>0</v>
      </c>
      <c r="DU31" s="105">
        <f>IF(DR31=DS$9,DR31+DT31-1,DR31)</f>
        <v>10</v>
      </c>
      <c r="DV31" s="103">
        <f>IF(DU31=DV$9,1,0)</f>
        <v>0</v>
      </c>
      <c r="DW31" s="104">
        <f>+DW28+DV31</f>
        <v>0</v>
      </c>
      <c r="DX31" s="105">
        <f>IF(DU31=DV$9,DU31+DW31-1,DU31)</f>
        <v>10</v>
      </c>
      <c r="DY31" s="103">
        <f>IF(DX31=DY$9,1,0)</f>
        <v>0</v>
      </c>
      <c r="DZ31" s="104">
        <f>+DZ28+DY31</f>
        <v>0</v>
      </c>
      <c r="EA31" s="105">
        <f>IF(DX31=DY$9,DX31+DZ31-1,DX31)</f>
        <v>10</v>
      </c>
      <c r="EB31" s="103">
        <f>IF(EA31=EB$9,1,0)</f>
        <v>0</v>
      </c>
      <c r="EC31" s="104">
        <f>+EC28+EB31</f>
        <v>0</v>
      </c>
      <c r="ED31" s="105">
        <f>IF(EA31=EB$9,EA31+EC31-1,EA31)</f>
        <v>10</v>
      </c>
      <c r="EE31" s="103">
        <f>IF(ED31=EE$9,1,0)</f>
        <v>0</v>
      </c>
      <c r="EF31" s="104">
        <f>+EF28+EE31</f>
        <v>0</v>
      </c>
      <c r="EG31" s="105">
        <f>IF(ED31=EE$9,ED31+EF31-1,ED31)</f>
        <v>10</v>
      </c>
      <c r="EH31" s="103">
        <f>IF(EG31=EH$9,1,0)</f>
        <v>0</v>
      </c>
      <c r="EI31" s="104">
        <f>+EI28+EH31</f>
        <v>0</v>
      </c>
      <c r="EJ31" s="105">
        <f>IF(EG31=EH$9,EG31+EI31-1,EG31)</f>
        <v>10</v>
      </c>
      <c r="EK31" s="103">
        <f>IF(EJ31=EK$9,1,0)</f>
        <v>0</v>
      </c>
      <c r="EL31" s="104">
        <f>+EL28+EK31</f>
        <v>0</v>
      </c>
      <c r="EM31" s="105">
        <f>IF(EJ31=EK$9,EJ31+EL31-1,EJ31)</f>
        <v>10</v>
      </c>
      <c r="EN31" s="103">
        <f>IF(EM31=EN$9,1,0)</f>
        <v>0</v>
      </c>
      <c r="EO31" s="104">
        <f>+EO28+EN31</f>
        <v>0</v>
      </c>
      <c r="EP31" s="105">
        <f>IF(EM31=EN$9,EM31+EO31-1,EM31)</f>
        <v>10</v>
      </c>
      <c r="EQ31" s="103">
        <f>IF(EP31=EQ$9,1,0)</f>
        <v>0</v>
      </c>
      <c r="ER31" s="104">
        <f>+ER28+EQ31</f>
        <v>0</v>
      </c>
      <c r="ES31" s="105">
        <f>IF(EP31=EQ$9,EP31+ER31-1,EP31)</f>
        <v>10</v>
      </c>
      <c r="ET31" s="103">
        <f>IF(ES31=ET$9,1,0)</f>
        <v>0</v>
      </c>
      <c r="EU31" s="104">
        <f>+EU28+ET31</f>
        <v>0</v>
      </c>
      <c r="EV31" s="106">
        <f>IF(ES31=ET$9,ES31+EU31-1,ES31)</f>
        <v>10</v>
      </c>
      <c r="EW31" s="107">
        <f>IF(CB31="",0,CB31)</f>
        <v>1</v>
      </c>
      <c r="EX31" s="108" t="str">
        <f>IF($CI$65=3,VLOOKUP(EV31,$EV$69:$EZ$89,4,FALSE),VLOOKUP(EV31,$EV$69:$EZ$89,5,FALSE))</f>
        <v>B</v>
      </c>
    </row>
    <row r="32" spans="1:154" s="7" customFormat="1" ht="30" customHeight="1" thickBot="1">
      <c r="A32" s="12"/>
      <c r="BO32" s="12"/>
      <c r="BP32" s="12"/>
      <c r="BQ32" s="109" t="s">
        <v>254</v>
      </c>
      <c r="BR32" s="110" t="s">
        <v>255</v>
      </c>
      <c r="BS32" s="111">
        <v>3</v>
      </c>
      <c r="BT32" s="112">
        <f>IF($BR$61="","",$BS32*$BR$61)</f>
        <v>0.91</v>
      </c>
      <c r="BU32" s="113">
        <f>IF(BT32="","",IF(BT32&lt;1,IF(BS32&gt;0,1,0),ROUNDDOWN(BT32,0)))</f>
        <v>1</v>
      </c>
      <c r="BV32" s="114">
        <f>IF(BT32="","",BT32-BU32)</f>
        <v>-0.09</v>
      </c>
      <c r="BW32" s="115">
        <v>6</v>
      </c>
      <c r="BX32" s="116" t="str">
        <f>IF(BY32&lt;0,"ê",(IF(BY32=0,"è",(IF(BY32&gt;0,"é","")))))</f>
        <v>ê</v>
      </c>
      <c r="BY32" s="117">
        <f>+BS32-BW32</f>
        <v>-3</v>
      </c>
      <c r="BZ32" s="118">
        <f>+BJ126</f>
        <v>15</v>
      </c>
      <c r="CA32" s="113">
        <f>IF(BZ32="","",IF(BZ32&lt;($BZ$60+1),1,0))</f>
        <v>0</v>
      </c>
      <c r="CB32" s="119">
        <f>IF(BU32="","",BU32+CA32)</f>
        <v>1</v>
      </c>
      <c r="CC32" s="246" t="s">
        <v>256</v>
      </c>
      <c r="CD32" s="247">
        <v>0</v>
      </c>
      <c r="CE32" s="166" t="s">
        <v>56</v>
      </c>
      <c r="CF32" s="167">
        <v>0</v>
      </c>
      <c r="CG32" s="248" t="s">
        <v>55</v>
      </c>
      <c r="CH32" s="169">
        <v>0</v>
      </c>
      <c r="CI32" s="170" t="str">
        <f>IF($EW32=0,"",IF($EX32="A",$EW32,""))</f>
        <v/>
      </c>
      <c r="CJ32" s="171">
        <f>IF($EW32=0,"",IF($EX32="B",$EW32,""))</f>
        <v>1</v>
      </c>
      <c r="CK32" s="172" t="str">
        <f>IF($EW32=0,"",IF($EX32="C",$EW32,""))</f>
        <v/>
      </c>
      <c r="CL32" s="129"/>
      <c r="CM32" s="11"/>
      <c r="CN32" s="130">
        <f>RANK(CD32,$CD$12:$CD$57)</f>
        <v>1</v>
      </c>
      <c r="CO32" s="131">
        <f>IF(CN32=CO$9,1,0)</f>
        <v>1</v>
      </c>
      <c r="CP32" s="132">
        <f>+CP31+CO32</f>
        <v>11</v>
      </c>
      <c r="CQ32" s="133">
        <f>IF(CN32=CO$9,CN32+CP32-1,CN32)</f>
        <v>11</v>
      </c>
      <c r="CR32" s="131">
        <f>IF(CQ32=CR$9,1,0)</f>
        <v>0</v>
      </c>
      <c r="CS32" s="132">
        <f>+CS31+CR32</f>
        <v>1</v>
      </c>
      <c r="CT32" s="133">
        <f>IF(CQ32=CR$9,CQ32+CS32-1,CQ32)</f>
        <v>11</v>
      </c>
      <c r="CU32" s="131">
        <f>IF(CT32=CU$9,1,0)</f>
        <v>0</v>
      </c>
      <c r="CV32" s="132">
        <f>+CV31+CU32</f>
        <v>1</v>
      </c>
      <c r="CW32" s="133">
        <f>IF(CT32=CU$9,CT32+CV32-1,CT32)</f>
        <v>11</v>
      </c>
      <c r="CX32" s="131">
        <f>IF(CW32=CX$9,1,0)</f>
        <v>0</v>
      </c>
      <c r="CY32" s="132">
        <f>+CY31+CX32</f>
        <v>1</v>
      </c>
      <c r="CZ32" s="133">
        <f>IF(CW32=CX$9,CW32+CY32-1,CW32)</f>
        <v>11</v>
      </c>
      <c r="DA32" s="131">
        <f>IF(CZ32=DA$9,1,0)</f>
        <v>0</v>
      </c>
      <c r="DB32" s="132">
        <f>+DB31+DA32</f>
        <v>1</v>
      </c>
      <c r="DC32" s="133">
        <f>IF(CZ32=DA$9,CZ32+DB32-1,CZ32)</f>
        <v>11</v>
      </c>
      <c r="DD32" s="131">
        <f>IF(DC32=DD$9,1,0)</f>
        <v>0</v>
      </c>
      <c r="DE32" s="132">
        <f>+DE31+DD32</f>
        <v>1</v>
      </c>
      <c r="DF32" s="133">
        <f>IF(DC32=DD$9,DC32+DE32-1,DC32)</f>
        <v>11</v>
      </c>
      <c r="DG32" s="131">
        <f>IF(DF32=DG$9,1,0)</f>
        <v>0</v>
      </c>
      <c r="DH32" s="132">
        <f>+DH31+DG32</f>
        <v>1</v>
      </c>
      <c r="DI32" s="133">
        <f>IF(DF32=DG$9,DF32+DH32-1,DF32)</f>
        <v>11</v>
      </c>
      <c r="DJ32" s="131">
        <f>IF(DI32=DJ$9,1,0)</f>
        <v>0</v>
      </c>
      <c r="DK32" s="132">
        <f>+DK31+DJ32</f>
        <v>1</v>
      </c>
      <c r="DL32" s="133">
        <f>IF(DI32=DJ$9,DI32+DK32-1,DI32)</f>
        <v>11</v>
      </c>
      <c r="DM32" s="131">
        <f>IF(DL32=DM$9,1,0)</f>
        <v>0</v>
      </c>
      <c r="DN32" s="132">
        <f>+DN31+DM32</f>
        <v>1</v>
      </c>
      <c r="DO32" s="133">
        <f>IF(DL32=DM$9,DL32+DN32-1,DL32)</f>
        <v>11</v>
      </c>
      <c r="DP32" s="131">
        <f>IF(DO32=DP$9,1,0)</f>
        <v>0</v>
      </c>
      <c r="DQ32" s="132">
        <f>+DQ31+DP32</f>
        <v>1</v>
      </c>
      <c r="DR32" s="133">
        <f>IF(DO32=DP$9,DO32+DQ32-1,DO32)</f>
        <v>11</v>
      </c>
      <c r="DS32" s="131">
        <f>IF(DR32=DS$9,1,0)</f>
        <v>1</v>
      </c>
      <c r="DT32" s="132">
        <f>+DT31+DS32</f>
        <v>1</v>
      </c>
      <c r="DU32" s="133">
        <f>IF(DR32=DS$9,DR32+DT32-1,DR32)</f>
        <v>11</v>
      </c>
      <c r="DV32" s="131">
        <f>IF(DU32=DV$9,1,0)</f>
        <v>0</v>
      </c>
      <c r="DW32" s="132">
        <f>+DW31+DV32</f>
        <v>0</v>
      </c>
      <c r="DX32" s="133">
        <f>IF(DU32=DV$9,DU32+DW32-1,DU32)</f>
        <v>11</v>
      </c>
      <c r="DY32" s="131">
        <f>IF(DX32=DY$9,1,0)</f>
        <v>0</v>
      </c>
      <c r="DZ32" s="132">
        <f>+DZ31+DY32</f>
        <v>0</v>
      </c>
      <c r="EA32" s="133">
        <f>IF(DX32=DY$9,DX32+DZ32-1,DX32)</f>
        <v>11</v>
      </c>
      <c r="EB32" s="131">
        <f>IF(EA32=EB$9,1,0)</f>
        <v>0</v>
      </c>
      <c r="EC32" s="132">
        <f>+EC31+EB32</f>
        <v>0</v>
      </c>
      <c r="ED32" s="133">
        <f>IF(EA32=EB$9,EA32+EC32-1,EA32)</f>
        <v>11</v>
      </c>
      <c r="EE32" s="131">
        <f>IF(ED32=EE$9,1,0)</f>
        <v>0</v>
      </c>
      <c r="EF32" s="132">
        <f>+EF31+EE32</f>
        <v>0</v>
      </c>
      <c r="EG32" s="133">
        <f>IF(ED32=EE$9,ED32+EF32-1,ED32)</f>
        <v>11</v>
      </c>
      <c r="EH32" s="131">
        <f>IF(EG32=EH$9,1,0)</f>
        <v>0</v>
      </c>
      <c r="EI32" s="132">
        <f>+EI31+EH32</f>
        <v>0</v>
      </c>
      <c r="EJ32" s="133">
        <f>IF(EG32=EH$9,EG32+EI32-1,EG32)</f>
        <v>11</v>
      </c>
      <c r="EK32" s="131">
        <f>IF(EJ32=EK$9,1,0)</f>
        <v>0</v>
      </c>
      <c r="EL32" s="132">
        <f>+EL31+EK32</f>
        <v>0</v>
      </c>
      <c r="EM32" s="133">
        <f>IF(EJ32=EK$9,EJ32+EL32-1,EJ32)</f>
        <v>11</v>
      </c>
      <c r="EN32" s="131">
        <f>IF(EM32=EN$9,1,0)</f>
        <v>0</v>
      </c>
      <c r="EO32" s="132">
        <f>+EO31+EN32</f>
        <v>0</v>
      </c>
      <c r="EP32" s="133">
        <f>IF(EM32=EN$9,EM32+EO32-1,EM32)</f>
        <v>11</v>
      </c>
      <c r="EQ32" s="131">
        <f>IF(EP32=EQ$9,1,0)</f>
        <v>0</v>
      </c>
      <c r="ER32" s="132">
        <f>+ER31+EQ32</f>
        <v>0</v>
      </c>
      <c r="ES32" s="133">
        <f>IF(EP32=EQ$9,EP32+ER32-1,EP32)</f>
        <v>11</v>
      </c>
      <c r="ET32" s="131">
        <f>IF(ES32=ET$9,1,0)</f>
        <v>0</v>
      </c>
      <c r="EU32" s="132">
        <f>+EU31+ET32</f>
        <v>0</v>
      </c>
      <c r="EV32" s="134">
        <f>IF(ES32=ET$9,ES32+EU32-1,ES32)</f>
        <v>11</v>
      </c>
      <c r="EW32" s="135">
        <f>IF(CB32="",0,CB32)</f>
        <v>1</v>
      </c>
      <c r="EX32" s="136" t="str">
        <f>IF($CI$65=3,VLOOKUP(EV32,$EV$69:$EZ$89,4,FALSE),VLOOKUP(EV32,$EV$69:$EZ$89,5,FALSE))</f>
        <v>B</v>
      </c>
    </row>
    <row r="33" spans="1:154" s="11" customFormat="1" ht="5.0999999999999996" customHeight="1" thickTop="1" thickBot="1">
      <c r="A33" s="16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BO33" s="16"/>
      <c r="BP33" s="16"/>
      <c r="BQ33" s="47"/>
      <c r="BR33" s="48"/>
      <c r="BS33" s="49"/>
      <c r="BT33" s="50"/>
      <c r="BU33" s="49"/>
      <c r="BV33" s="50"/>
      <c r="BW33" s="50"/>
      <c r="BX33" s="50"/>
      <c r="BY33" s="50"/>
      <c r="BZ33" s="51"/>
      <c r="CA33" s="49"/>
      <c r="CB33" s="208"/>
      <c r="CC33" s="52"/>
      <c r="CD33" s="53"/>
      <c r="CE33" s="54"/>
      <c r="CF33" s="55"/>
      <c r="CG33" s="56"/>
      <c r="CH33" s="57"/>
      <c r="CI33" s="58"/>
      <c r="CJ33" s="59"/>
      <c r="CK33" s="60"/>
      <c r="CL33" s="43"/>
      <c r="CN33" s="61"/>
      <c r="CO33" s="62"/>
      <c r="CP33" s="63"/>
      <c r="CQ33" s="64"/>
      <c r="CR33" s="62"/>
      <c r="CS33" s="63"/>
      <c r="CT33" s="64"/>
      <c r="CU33" s="62"/>
      <c r="CV33" s="63"/>
      <c r="CW33" s="64"/>
      <c r="CX33" s="62"/>
      <c r="CY33" s="63"/>
      <c r="CZ33" s="64"/>
      <c r="DA33" s="62"/>
      <c r="DB33" s="63"/>
      <c r="DC33" s="64"/>
      <c r="DD33" s="62"/>
      <c r="DE33" s="63"/>
      <c r="DF33" s="64"/>
      <c r="DG33" s="62"/>
      <c r="DH33" s="63"/>
      <c r="DI33" s="64"/>
      <c r="DJ33" s="62"/>
      <c r="DK33" s="63"/>
      <c r="DL33" s="64"/>
      <c r="DM33" s="62"/>
      <c r="DN33" s="63"/>
      <c r="DO33" s="64"/>
      <c r="DP33" s="62"/>
      <c r="DQ33" s="63"/>
      <c r="DR33" s="64"/>
      <c r="DS33" s="62"/>
      <c r="DT33" s="63"/>
      <c r="DU33" s="64"/>
      <c r="DV33" s="62"/>
      <c r="DW33" s="63"/>
      <c r="DX33" s="64"/>
      <c r="DY33" s="62"/>
      <c r="DZ33" s="63"/>
      <c r="EA33" s="64"/>
      <c r="EB33" s="62"/>
      <c r="EC33" s="63"/>
      <c r="ED33" s="64"/>
      <c r="EE33" s="62"/>
      <c r="EF33" s="63"/>
      <c r="EG33" s="64"/>
      <c r="EH33" s="62"/>
      <c r="EI33" s="63"/>
      <c r="EJ33" s="64"/>
      <c r="EK33" s="62"/>
      <c r="EL33" s="63"/>
      <c r="EM33" s="64"/>
      <c r="EN33" s="62"/>
      <c r="EO33" s="63"/>
      <c r="EP33" s="64"/>
      <c r="EQ33" s="62"/>
      <c r="ER33" s="63"/>
      <c r="ES33" s="64"/>
      <c r="ET33" s="62"/>
      <c r="EU33" s="63"/>
      <c r="EV33" s="65"/>
      <c r="EW33" s="66"/>
      <c r="EX33" s="67"/>
    </row>
    <row r="34" spans="1:154" s="11" customFormat="1" ht="30" customHeight="1" thickTop="1" thickBot="1">
      <c r="A34" s="16"/>
      <c r="BO34" s="16"/>
      <c r="BP34" s="16"/>
      <c r="BQ34" s="137" t="s">
        <v>257</v>
      </c>
      <c r="BR34" s="138"/>
      <c r="BS34" s="139"/>
      <c r="BT34" s="140"/>
      <c r="BU34" s="139"/>
      <c r="BV34" s="140"/>
      <c r="BW34" s="140"/>
      <c r="BX34" s="140"/>
      <c r="BY34" s="140"/>
      <c r="BZ34" s="140"/>
      <c r="CA34" s="139"/>
      <c r="CB34" s="209"/>
      <c r="CC34" s="142"/>
      <c r="CD34" s="143"/>
      <c r="CE34" s="144"/>
      <c r="CF34" s="145"/>
      <c r="CG34" s="146"/>
      <c r="CH34" s="147"/>
      <c r="CI34" s="148"/>
      <c r="CJ34" s="149"/>
      <c r="CK34" s="150"/>
      <c r="CL34" s="43"/>
      <c r="CN34" s="61"/>
      <c r="CO34" s="62"/>
      <c r="CP34" s="63"/>
      <c r="CQ34" s="64"/>
      <c r="CR34" s="62"/>
      <c r="CS34" s="63"/>
      <c r="CT34" s="64"/>
      <c r="CU34" s="62"/>
      <c r="CV34" s="63"/>
      <c r="CW34" s="64"/>
      <c r="CX34" s="62"/>
      <c r="CY34" s="63"/>
      <c r="CZ34" s="64"/>
      <c r="DA34" s="62"/>
      <c r="DB34" s="63"/>
      <c r="DC34" s="64"/>
      <c r="DD34" s="62"/>
      <c r="DE34" s="63"/>
      <c r="DF34" s="64"/>
      <c r="DG34" s="62"/>
      <c r="DH34" s="63"/>
      <c r="DI34" s="64"/>
      <c r="DJ34" s="62"/>
      <c r="DK34" s="63"/>
      <c r="DL34" s="64"/>
      <c r="DM34" s="62"/>
      <c r="DN34" s="63"/>
      <c r="DO34" s="64"/>
      <c r="DP34" s="62"/>
      <c r="DQ34" s="63"/>
      <c r="DR34" s="64"/>
      <c r="DS34" s="62"/>
      <c r="DT34" s="63"/>
      <c r="DU34" s="64"/>
      <c r="DV34" s="62"/>
      <c r="DW34" s="63"/>
      <c r="DX34" s="64"/>
      <c r="DY34" s="62"/>
      <c r="DZ34" s="63"/>
      <c r="EA34" s="64"/>
      <c r="EB34" s="62"/>
      <c r="EC34" s="63"/>
      <c r="ED34" s="64"/>
      <c r="EE34" s="62"/>
      <c r="EF34" s="63"/>
      <c r="EG34" s="64"/>
      <c r="EH34" s="62"/>
      <c r="EI34" s="63"/>
      <c r="EJ34" s="64"/>
      <c r="EK34" s="62"/>
      <c r="EL34" s="63"/>
      <c r="EM34" s="64"/>
      <c r="EN34" s="62"/>
      <c r="EO34" s="63"/>
      <c r="EP34" s="64"/>
      <c r="EQ34" s="62"/>
      <c r="ER34" s="63"/>
      <c r="ES34" s="64"/>
      <c r="ET34" s="62"/>
      <c r="EU34" s="63"/>
      <c r="EV34" s="151"/>
      <c r="EW34" s="152"/>
      <c r="EX34" s="153"/>
    </row>
    <row r="35" spans="1:154" s="7" customFormat="1" ht="30" customHeight="1" thickTop="1" thickBot="1">
      <c r="A35" s="12"/>
      <c r="BO35" s="12"/>
      <c r="BP35" s="12"/>
      <c r="BQ35" s="181" t="s">
        <v>258</v>
      </c>
      <c r="BR35" s="182" t="s">
        <v>259</v>
      </c>
      <c r="BS35" s="183">
        <v>20</v>
      </c>
      <c r="BT35" s="184">
        <f>IF($BR$61="","",$BS35*$BR$61)</f>
        <v>6.04</v>
      </c>
      <c r="BU35" s="185">
        <f>IF(BT35="","",IF(BT35&lt;1,IF(BS35&gt;0,1,0),ROUNDDOWN(BT35,0)))</f>
        <v>6</v>
      </c>
      <c r="BV35" s="186">
        <f>IF(BT35="","",BT35-BU35)</f>
        <v>0.04</v>
      </c>
      <c r="BW35" s="187">
        <v>12</v>
      </c>
      <c r="BX35" s="188" t="str">
        <f>IF(BY35&lt;0,"ê",(IF(BY35=0,"è",(IF(BY35&gt;0,"é","")))))</f>
        <v>é</v>
      </c>
      <c r="BY35" s="189">
        <f>+BS35-BW35</f>
        <v>8</v>
      </c>
      <c r="BZ35" s="190">
        <f>+BJ127</f>
        <v>11</v>
      </c>
      <c r="CA35" s="185">
        <f>IF(BZ35="","",IF(BZ35&lt;($BZ$60+1),1,0))</f>
        <v>0</v>
      </c>
      <c r="CB35" s="191">
        <f>IF(BU35="","",BU35+CA35)</f>
        <v>6</v>
      </c>
      <c r="CC35" s="210" t="s">
        <v>0</v>
      </c>
      <c r="CD35" s="211">
        <v>0</v>
      </c>
      <c r="CE35" s="212" t="s">
        <v>56</v>
      </c>
      <c r="CF35" s="213">
        <v>0</v>
      </c>
      <c r="CG35" s="214" t="s">
        <v>55</v>
      </c>
      <c r="CH35" s="215">
        <v>0</v>
      </c>
      <c r="CI35" s="216">
        <f>IF($EW35=0,"",IF($EX35="A",$EW35,""))</f>
        <v>6</v>
      </c>
      <c r="CJ35" s="217" t="str">
        <f>IF($EW35=0,"",IF($EX35="B",$EW35,""))</f>
        <v/>
      </c>
      <c r="CK35" s="218" t="str">
        <f>IF($EW35=0,"",IF($EX35="C",$EW35,""))</f>
        <v/>
      </c>
      <c r="CL35" s="129"/>
      <c r="CM35" s="249"/>
      <c r="CN35" s="201">
        <f>RANK(CD35,$CD$12:$CD$57)</f>
        <v>1</v>
      </c>
      <c r="CO35" s="202">
        <f>IF(CN35=CO$9,1,0)</f>
        <v>1</v>
      </c>
      <c r="CP35" s="203">
        <f>+CP32+CO35</f>
        <v>12</v>
      </c>
      <c r="CQ35" s="204">
        <f>IF(CN35=CO$9,CN35+CP35-1,CN35)</f>
        <v>12</v>
      </c>
      <c r="CR35" s="202">
        <f>IF(CQ35=CR$9,1,0)</f>
        <v>0</v>
      </c>
      <c r="CS35" s="203">
        <f>+CS32+CR35</f>
        <v>1</v>
      </c>
      <c r="CT35" s="204">
        <f>IF(CQ35=CR$9,CQ35+CS35-1,CQ35)</f>
        <v>12</v>
      </c>
      <c r="CU35" s="202">
        <f>IF(CT35=CU$9,1,0)</f>
        <v>0</v>
      </c>
      <c r="CV35" s="203">
        <f>+CV32+CU35</f>
        <v>1</v>
      </c>
      <c r="CW35" s="204">
        <f>IF(CT35=CU$9,CT35+CV35-1,CT35)</f>
        <v>12</v>
      </c>
      <c r="CX35" s="202">
        <f>IF(CW35=CX$9,1,0)</f>
        <v>0</v>
      </c>
      <c r="CY35" s="203">
        <f>+CY32+CX35</f>
        <v>1</v>
      </c>
      <c r="CZ35" s="204">
        <f>IF(CW35=CX$9,CW35+CY35-1,CW35)</f>
        <v>12</v>
      </c>
      <c r="DA35" s="202">
        <f>IF(CZ35=DA$9,1,0)</f>
        <v>0</v>
      </c>
      <c r="DB35" s="203">
        <f>+DB32+DA35</f>
        <v>1</v>
      </c>
      <c r="DC35" s="204">
        <f>IF(CZ35=DA$9,CZ35+DB35-1,CZ35)</f>
        <v>12</v>
      </c>
      <c r="DD35" s="202">
        <f>IF(DC35=DD$9,1,0)</f>
        <v>0</v>
      </c>
      <c r="DE35" s="203">
        <f>+DE32+DD35</f>
        <v>1</v>
      </c>
      <c r="DF35" s="204">
        <f>IF(DC35=DD$9,DC35+DE35-1,DC35)</f>
        <v>12</v>
      </c>
      <c r="DG35" s="202">
        <f>IF(DF35=DG$9,1,0)</f>
        <v>0</v>
      </c>
      <c r="DH35" s="203">
        <f>+DH32+DG35</f>
        <v>1</v>
      </c>
      <c r="DI35" s="204">
        <f>IF(DF35=DG$9,DF35+DH35-1,DF35)</f>
        <v>12</v>
      </c>
      <c r="DJ35" s="202">
        <f>IF(DI35=DJ$9,1,0)</f>
        <v>0</v>
      </c>
      <c r="DK35" s="203">
        <f>+DK32+DJ35</f>
        <v>1</v>
      </c>
      <c r="DL35" s="204">
        <f>IF(DI35=DJ$9,DI35+DK35-1,DI35)</f>
        <v>12</v>
      </c>
      <c r="DM35" s="202">
        <f>IF(DL35=DM$9,1,0)</f>
        <v>0</v>
      </c>
      <c r="DN35" s="203">
        <f>+DN32+DM35</f>
        <v>1</v>
      </c>
      <c r="DO35" s="204">
        <f>IF(DL35=DM$9,DL35+DN35-1,DL35)</f>
        <v>12</v>
      </c>
      <c r="DP35" s="202">
        <f>IF(DO35=DP$9,1,0)</f>
        <v>0</v>
      </c>
      <c r="DQ35" s="203">
        <f>+DQ32+DP35</f>
        <v>1</v>
      </c>
      <c r="DR35" s="204">
        <f>IF(DO35=DP$9,DO35+DQ35-1,DO35)</f>
        <v>12</v>
      </c>
      <c r="DS35" s="202">
        <f>IF(DR35=DS$9,1,0)</f>
        <v>0</v>
      </c>
      <c r="DT35" s="203">
        <f>+DT32+DS35</f>
        <v>1</v>
      </c>
      <c r="DU35" s="204">
        <f>IF(DR35=DS$9,DR35+DT35-1,DR35)</f>
        <v>12</v>
      </c>
      <c r="DV35" s="202">
        <f>IF(DU35=DV$9,1,0)</f>
        <v>1</v>
      </c>
      <c r="DW35" s="203">
        <f>+DW32+DV35</f>
        <v>1</v>
      </c>
      <c r="DX35" s="204">
        <f>IF(DU35=DV$9,DU35+DW35-1,DU35)</f>
        <v>12</v>
      </c>
      <c r="DY35" s="202">
        <f>IF(DX35=DY$9,1,0)</f>
        <v>0</v>
      </c>
      <c r="DZ35" s="203">
        <f>+DZ32+DY35</f>
        <v>0</v>
      </c>
      <c r="EA35" s="204">
        <f>IF(DX35=DY$9,DX35+DZ35-1,DX35)</f>
        <v>12</v>
      </c>
      <c r="EB35" s="202">
        <f>IF(EA35=EB$9,1,0)</f>
        <v>0</v>
      </c>
      <c r="EC35" s="203">
        <f>+EC32+EB35</f>
        <v>0</v>
      </c>
      <c r="ED35" s="204">
        <f>IF(EA35=EB$9,EA35+EC35-1,EA35)</f>
        <v>12</v>
      </c>
      <c r="EE35" s="202">
        <f>IF(ED35=EE$9,1,0)</f>
        <v>0</v>
      </c>
      <c r="EF35" s="203">
        <f>+EF32+EE35</f>
        <v>0</v>
      </c>
      <c r="EG35" s="204">
        <f>IF(ED35=EE$9,ED35+EF35-1,ED35)</f>
        <v>12</v>
      </c>
      <c r="EH35" s="202">
        <f>IF(EG35=EH$9,1,0)</f>
        <v>0</v>
      </c>
      <c r="EI35" s="203">
        <f>+EI32+EH35</f>
        <v>0</v>
      </c>
      <c r="EJ35" s="204">
        <f>IF(EG35=EH$9,EG35+EI35-1,EG35)</f>
        <v>12</v>
      </c>
      <c r="EK35" s="202">
        <f>IF(EJ35=EK$9,1,0)</f>
        <v>0</v>
      </c>
      <c r="EL35" s="203">
        <f>+EL32+EK35</f>
        <v>0</v>
      </c>
      <c r="EM35" s="204">
        <f>IF(EJ35=EK$9,EJ35+EL35-1,EJ35)</f>
        <v>12</v>
      </c>
      <c r="EN35" s="202">
        <f>IF(EM35=EN$9,1,0)</f>
        <v>0</v>
      </c>
      <c r="EO35" s="203">
        <f>+EO32+EN35</f>
        <v>0</v>
      </c>
      <c r="EP35" s="204">
        <f>IF(EM35=EN$9,EM35+EO35-1,EM35)</f>
        <v>12</v>
      </c>
      <c r="EQ35" s="202">
        <f>IF(EP35=EQ$9,1,0)</f>
        <v>0</v>
      </c>
      <c r="ER35" s="203">
        <f>+ER32+EQ35</f>
        <v>0</v>
      </c>
      <c r="ES35" s="204">
        <f>IF(EP35=EQ$9,EP35+ER35-1,EP35)</f>
        <v>12</v>
      </c>
      <c r="ET35" s="202">
        <f>IF(ES35=ET$9,1,0)</f>
        <v>0</v>
      </c>
      <c r="EU35" s="203">
        <f>+EU32+ET35</f>
        <v>0</v>
      </c>
      <c r="EV35" s="205">
        <f>IF(ES35=ET$9,ES35+EU35-1,ES35)</f>
        <v>12</v>
      </c>
      <c r="EW35" s="206">
        <f>IF(CB35="",0,CB35)</f>
        <v>6</v>
      </c>
      <c r="EX35" s="207" t="str">
        <f>IF($CI$65=3,VLOOKUP(EV35,$EV$69:$EZ$89,4,FALSE),VLOOKUP(EV35,$EV$69:$EZ$89,5,FALSE))</f>
        <v>A</v>
      </c>
    </row>
    <row r="36" spans="1:154" s="11" customFormat="1" ht="5.0999999999999996" customHeight="1" thickTop="1" thickBot="1">
      <c r="A36" s="16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BO36" s="16"/>
      <c r="BP36" s="16"/>
      <c r="BQ36" s="47"/>
      <c r="BR36" s="48"/>
      <c r="BS36" s="49"/>
      <c r="BT36" s="50"/>
      <c r="BU36" s="49"/>
      <c r="BV36" s="50"/>
      <c r="BW36" s="50"/>
      <c r="BX36" s="50"/>
      <c r="BY36" s="50"/>
      <c r="BZ36" s="51"/>
      <c r="CA36" s="49"/>
      <c r="CB36" s="208"/>
      <c r="CC36" s="52"/>
      <c r="CD36" s="53"/>
      <c r="CE36" s="54"/>
      <c r="CF36" s="55"/>
      <c r="CG36" s="56"/>
      <c r="CH36" s="57"/>
      <c r="CI36" s="58"/>
      <c r="CJ36" s="59"/>
      <c r="CK36" s="60"/>
      <c r="CL36" s="43"/>
      <c r="CN36" s="61"/>
      <c r="CO36" s="62"/>
      <c r="CP36" s="63"/>
      <c r="CQ36" s="64"/>
      <c r="CR36" s="62"/>
      <c r="CS36" s="63"/>
      <c r="CT36" s="64"/>
      <c r="CU36" s="62"/>
      <c r="CV36" s="63"/>
      <c r="CW36" s="64"/>
      <c r="CX36" s="62"/>
      <c r="CY36" s="63"/>
      <c r="CZ36" s="64"/>
      <c r="DA36" s="62"/>
      <c r="DB36" s="63"/>
      <c r="DC36" s="64"/>
      <c r="DD36" s="62"/>
      <c r="DE36" s="63"/>
      <c r="DF36" s="64"/>
      <c r="DG36" s="62"/>
      <c r="DH36" s="63"/>
      <c r="DI36" s="64"/>
      <c r="DJ36" s="62"/>
      <c r="DK36" s="63"/>
      <c r="DL36" s="64"/>
      <c r="DM36" s="62"/>
      <c r="DN36" s="63"/>
      <c r="DO36" s="64"/>
      <c r="DP36" s="62"/>
      <c r="DQ36" s="63"/>
      <c r="DR36" s="64"/>
      <c r="DS36" s="62"/>
      <c r="DT36" s="63"/>
      <c r="DU36" s="64"/>
      <c r="DV36" s="62"/>
      <c r="DW36" s="63"/>
      <c r="DX36" s="64"/>
      <c r="DY36" s="62"/>
      <c r="DZ36" s="63"/>
      <c r="EA36" s="64"/>
      <c r="EB36" s="62"/>
      <c r="EC36" s="63"/>
      <c r="ED36" s="64"/>
      <c r="EE36" s="62"/>
      <c r="EF36" s="63"/>
      <c r="EG36" s="64"/>
      <c r="EH36" s="62"/>
      <c r="EI36" s="63"/>
      <c r="EJ36" s="64"/>
      <c r="EK36" s="62"/>
      <c r="EL36" s="63"/>
      <c r="EM36" s="64"/>
      <c r="EN36" s="62"/>
      <c r="EO36" s="63"/>
      <c r="EP36" s="64"/>
      <c r="EQ36" s="62"/>
      <c r="ER36" s="63"/>
      <c r="ES36" s="64"/>
      <c r="ET36" s="62"/>
      <c r="EU36" s="63"/>
      <c r="EV36" s="65"/>
      <c r="EW36" s="66"/>
      <c r="EX36" s="67"/>
    </row>
    <row r="37" spans="1:154" s="11" customFormat="1" ht="30" customHeight="1" thickTop="1" thickBot="1">
      <c r="A37" s="16"/>
      <c r="BO37" s="16"/>
      <c r="BP37" s="16"/>
      <c r="BQ37" s="137" t="s">
        <v>260</v>
      </c>
      <c r="BR37" s="138"/>
      <c r="BS37" s="139"/>
      <c r="BT37" s="140"/>
      <c r="BU37" s="139"/>
      <c r="BV37" s="140"/>
      <c r="BW37" s="140"/>
      <c r="BX37" s="140"/>
      <c r="BY37" s="140"/>
      <c r="BZ37" s="140"/>
      <c r="CA37" s="139"/>
      <c r="CB37" s="209"/>
      <c r="CC37" s="142"/>
      <c r="CD37" s="143"/>
      <c r="CE37" s="144"/>
      <c r="CF37" s="145"/>
      <c r="CG37" s="146"/>
      <c r="CH37" s="147"/>
      <c r="CI37" s="148"/>
      <c r="CJ37" s="149"/>
      <c r="CK37" s="150"/>
      <c r="CL37" s="43"/>
      <c r="CN37" s="61"/>
      <c r="CO37" s="62"/>
      <c r="CP37" s="63"/>
      <c r="CQ37" s="64"/>
      <c r="CR37" s="62"/>
      <c r="CS37" s="63"/>
      <c r="CT37" s="64"/>
      <c r="CU37" s="62"/>
      <c r="CV37" s="63"/>
      <c r="CW37" s="64"/>
      <c r="CX37" s="62"/>
      <c r="CY37" s="63"/>
      <c r="CZ37" s="64"/>
      <c r="DA37" s="62"/>
      <c r="DB37" s="63"/>
      <c r="DC37" s="64"/>
      <c r="DD37" s="62"/>
      <c r="DE37" s="63"/>
      <c r="DF37" s="64"/>
      <c r="DG37" s="62"/>
      <c r="DH37" s="63"/>
      <c r="DI37" s="64"/>
      <c r="DJ37" s="62"/>
      <c r="DK37" s="63"/>
      <c r="DL37" s="64"/>
      <c r="DM37" s="62"/>
      <c r="DN37" s="63"/>
      <c r="DO37" s="64"/>
      <c r="DP37" s="62"/>
      <c r="DQ37" s="63"/>
      <c r="DR37" s="64"/>
      <c r="DS37" s="62"/>
      <c r="DT37" s="63"/>
      <c r="DU37" s="64"/>
      <c r="DV37" s="62"/>
      <c r="DW37" s="63"/>
      <c r="DX37" s="64"/>
      <c r="DY37" s="62"/>
      <c r="DZ37" s="63"/>
      <c r="EA37" s="64"/>
      <c r="EB37" s="62"/>
      <c r="EC37" s="63"/>
      <c r="ED37" s="64"/>
      <c r="EE37" s="62"/>
      <c r="EF37" s="63"/>
      <c r="EG37" s="64"/>
      <c r="EH37" s="62"/>
      <c r="EI37" s="63"/>
      <c r="EJ37" s="64"/>
      <c r="EK37" s="62"/>
      <c r="EL37" s="63"/>
      <c r="EM37" s="64"/>
      <c r="EN37" s="62"/>
      <c r="EO37" s="63"/>
      <c r="EP37" s="64"/>
      <c r="EQ37" s="62"/>
      <c r="ER37" s="63"/>
      <c r="ES37" s="64"/>
      <c r="ET37" s="62"/>
      <c r="EU37" s="63"/>
      <c r="EV37" s="151"/>
      <c r="EW37" s="152"/>
      <c r="EX37" s="153"/>
    </row>
    <row r="38" spans="1:154" s="11" customFormat="1" ht="30" customHeight="1" thickTop="1" thickBot="1">
      <c r="A38" s="16"/>
      <c r="BO38" s="16"/>
      <c r="BP38" s="16"/>
      <c r="BQ38" s="82" t="s">
        <v>261</v>
      </c>
      <c r="BR38" s="83" t="s">
        <v>262</v>
      </c>
      <c r="BS38" s="84">
        <v>5</v>
      </c>
      <c r="BT38" s="85">
        <f>IF($BR$61="","",$BS38*$BR$61)</f>
        <v>1.51</v>
      </c>
      <c r="BU38" s="86">
        <f>IF(BT38="","",IF(BT38&lt;1,IF(BS38&gt;0,1,0),ROUNDDOWN(BT38,0)))</f>
        <v>1</v>
      </c>
      <c r="BV38" s="87">
        <f>IF(BT38="","",BT38-BU38)</f>
        <v>0.51</v>
      </c>
      <c r="BW38" s="88">
        <v>5</v>
      </c>
      <c r="BX38" s="89" t="str">
        <f>IF(BY38&lt;0,"ê",(IF(BY38=0,"è",(IF(BY38&gt;0,"é","")))))</f>
        <v>è</v>
      </c>
      <c r="BY38" s="90">
        <f>+BS38-BW38</f>
        <v>0</v>
      </c>
      <c r="BZ38" s="91">
        <f>+BJ128</f>
        <v>4</v>
      </c>
      <c r="CA38" s="86">
        <f>IF(BZ38="","",IF(BZ38&lt;($BZ$60+1),1,0))</f>
        <v>1</v>
      </c>
      <c r="CB38" s="92">
        <f>IF(BU38="","",BU38+CA38)</f>
        <v>2</v>
      </c>
      <c r="CC38" s="154" t="s">
        <v>263</v>
      </c>
      <c r="CD38" s="155">
        <v>0</v>
      </c>
      <c r="CE38" s="156" t="s">
        <v>56</v>
      </c>
      <c r="CF38" s="157">
        <v>0</v>
      </c>
      <c r="CG38" s="158" t="s">
        <v>55</v>
      </c>
      <c r="CH38" s="159">
        <v>0</v>
      </c>
      <c r="CI38" s="160">
        <f>IF($EW38=0,"",IF($EX38="A",$EW38,""))</f>
        <v>2</v>
      </c>
      <c r="CJ38" s="161" t="str">
        <f>IF($EW38=0,"",IF($EX38="B",$EW38,""))</f>
        <v/>
      </c>
      <c r="CK38" s="162" t="str">
        <f>IF($EW38=0,"",IF($EX38="C",$EW38,""))</f>
        <v/>
      </c>
      <c r="CL38" s="43"/>
      <c r="CM38" s="249"/>
      <c r="CN38" s="102">
        <f>RANK(CD38,$CD$12:$CD$57)</f>
        <v>1</v>
      </c>
      <c r="CO38" s="103">
        <f>IF(CN38=CO$9,1,0)</f>
        <v>1</v>
      </c>
      <c r="CP38" s="104">
        <f>+CP35+CO38</f>
        <v>13</v>
      </c>
      <c r="CQ38" s="105">
        <f>IF(CN38=CO$9,CN38+CP38-1,CN38)</f>
        <v>13</v>
      </c>
      <c r="CR38" s="103">
        <f>IF(CQ38=CR$9,1,0)</f>
        <v>0</v>
      </c>
      <c r="CS38" s="104">
        <f>+CS35+CR38</f>
        <v>1</v>
      </c>
      <c r="CT38" s="105">
        <f>IF(CQ38=CR$9,CQ38+CS38-1,CQ38)</f>
        <v>13</v>
      </c>
      <c r="CU38" s="103">
        <f>IF(CT38=CU$9,1,0)</f>
        <v>0</v>
      </c>
      <c r="CV38" s="104">
        <f>+CV35+CU38</f>
        <v>1</v>
      </c>
      <c r="CW38" s="105">
        <f>IF(CT38=CU$9,CT38+CV38-1,CT38)</f>
        <v>13</v>
      </c>
      <c r="CX38" s="103">
        <f>IF(CW38=CX$9,1,0)</f>
        <v>0</v>
      </c>
      <c r="CY38" s="104">
        <f>+CY35+CX38</f>
        <v>1</v>
      </c>
      <c r="CZ38" s="105">
        <f>IF(CW38=CX$9,CW38+CY38-1,CW38)</f>
        <v>13</v>
      </c>
      <c r="DA38" s="103">
        <f>IF(CZ38=DA$9,1,0)</f>
        <v>0</v>
      </c>
      <c r="DB38" s="104">
        <f>+DB35+DA38</f>
        <v>1</v>
      </c>
      <c r="DC38" s="105">
        <f>IF(CZ38=DA$9,CZ38+DB38-1,CZ38)</f>
        <v>13</v>
      </c>
      <c r="DD38" s="103">
        <f>IF(DC38=DD$9,1,0)</f>
        <v>0</v>
      </c>
      <c r="DE38" s="104">
        <f>+DE35+DD38</f>
        <v>1</v>
      </c>
      <c r="DF38" s="105">
        <f>IF(DC38=DD$9,DC38+DE38-1,DC38)</f>
        <v>13</v>
      </c>
      <c r="DG38" s="103">
        <f>IF(DF38=DG$9,1,0)</f>
        <v>0</v>
      </c>
      <c r="DH38" s="104">
        <f>+DH35+DG38</f>
        <v>1</v>
      </c>
      <c r="DI38" s="105">
        <f>IF(DF38=DG$9,DF38+DH38-1,DF38)</f>
        <v>13</v>
      </c>
      <c r="DJ38" s="103">
        <f>IF(DI38=DJ$9,1,0)</f>
        <v>0</v>
      </c>
      <c r="DK38" s="104">
        <f>+DK35+DJ38</f>
        <v>1</v>
      </c>
      <c r="DL38" s="105">
        <f>IF(DI38=DJ$9,DI38+DK38-1,DI38)</f>
        <v>13</v>
      </c>
      <c r="DM38" s="103">
        <f>IF(DL38=DM$9,1,0)</f>
        <v>0</v>
      </c>
      <c r="DN38" s="104">
        <f>+DN35+DM38</f>
        <v>1</v>
      </c>
      <c r="DO38" s="105">
        <f>IF(DL38=DM$9,DL38+DN38-1,DL38)</f>
        <v>13</v>
      </c>
      <c r="DP38" s="103">
        <f>IF(DO38=DP$9,1,0)</f>
        <v>0</v>
      </c>
      <c r="DQ38" s="104">
        <f>+DQ35+DP38</f>
        <v>1</v>
      </c>
      <c r="DR38" s="105">
        <f>IF(DO38=DP$9,DO38+DQ38-1,DO38)</f>
        <v>13</v>
      </c>
      <c r="DS38" s="103">
        <f>IF(DR38=DS$9,1,0)</f>
        <v>0</v>
      </c>
      <c r="DT38" s="104">
        <f>+DT35+DS38</f>
        <v>1</v>
      </c>
      <c r="DU38" s="105">
        <f>IF(DR38=DS$9,DR38+DT38-1,DR38)</f>
        <v>13</v>
      </c>
      <c r="DV38" s="103">
        <f>IF(DU38=DV$9,1,0)</f>
        <v>0</v>
      </c>
      <c r="DW38" s="104">
        <f>+DW35+DV38</f>
        <v>1</v>
      </c>
      <c r="DX38" s="105">
        <f>IF(DU38=DV$9,DU38+DW38-1,DU38)</f>
        <v>13</v>
      </c>
      <c r="DY38" s="103">
        <f>IF(DX38=DY$9,1,0)</f>
        <v>1</v>
      </c>
      <c r="DZ38" s="104">
        <f>+DZ35+DY38</f>
        <v>1</v>
      </c>
      <c r="EA38" s="105">
        <f>IF(DX38=DY$9,DX38+DZ38-1,DX38)</f>
        <v>13</v>
      </c>
      <c r="EB38" s="103">
        <f>IF(EA38=EB$9,1,0)</f>
        <v>0</v>
      </c>
      <c r="EC38" s="104">
        <f>+EC35+EB38</f>
        <v>0</v>
      </c>
      <c r="ED38" s="105">
        <f>IF(EA38=EB$9,EA38+EC38-1,EA38)</f>
        <v>13</v>
      </c>
      <c r="EE38" s="103">
        <f>IF(ED38=EE$9,1,0)</f>
        <v>0</v>
      </c>
      <c r="EF38" s="104">
        <f>+EF35+EE38</f>
        <v>0</v>
      </c>
      <c r="EG38" s="105">
        <f>IF(ED38=EE$9,ED38+EF38-1,ED38)</f>
        <v>13</v>
      </c>
      <c r="EH38" s="103">
        <f>IF(EG38=EH$9,1,0)</f>
        <v>0</v>
      </c>
      <c r="EI38" s="104">
        <f>+EI35+EH38</f>
        <v>0</v>
      </c>
      <c r="EJ38" s="105">
        <f>IF(EG38=EH$9,EG38+EI38-1,EG38)</f>
        <v>13</v>
      </c>
      <c r="EK38" s="103">
        <f>IF(EJ38=EK$9,1,0)</f>
        <v>0</v>
      </c>
      <c r="EL38" s="104">
        <f>+EL35+EK38</f>
        <v>0</v>
      </c>
      <c r="EM38" s="105">
        <f>IF(EJ38=EK$9,EJ38+EL38-1,EJ38)</f>
        <v>13</v>
      </c>
      <c r="EN38" s="103">
        <f>IF(EM38=EN$9,1,0)</f>
        <v>0</v>
      </c>
      <c r="EO38" s="104">
        <f>+EO35+EN38</f>
        <v>0</v>
      </c>
      <c r="EP38" s="105">
        <f>IF(EM38=EN$9,EM38+EO38-1,EM38)</f>
        <v>13</v>
      </c>
      <c r="EQ38" s="103">
        <f>IF(EP38=EQ$9,1,0)</f>
        <v>0</v>
      </c>
      <c r="ER38" s="104">
        <f>+ER35+EQ38</f>
        <v>0</v>
      </c>
      <c r="ES38" s="105">
        <f>IF(EP38=EQ$9,EP38+ER38-1,EP38)</f>
        <v>13</v>
      </c>
      <c r="ET38" s="103">
        <f>IF(ES38=ET$9,1,0)</f>
        <v>0</v>
      </c>
      <c r="EU38" s="104">
        <f>+EU35+ET38</f>
        <v>0</v>
      </c>
      <c r="EV38" s="106">
        <f>IF(ES38=ET$9,ES38+EU38-1,ES38)</f>
        <v>13</v>
      </c>
      <c r="EW38" s="107">
        <f>IF(CB38="",0,CB38)</f>
        <v>2</v>
      </c>
      <c r="EX38" s="108" t="str">
        <f>IF($CI$65=3,VLOOKUP(EV38,$EV$69:$EZ$89,4,FALSE),VLOOKUP(EV38,$EV$69:$EZ$89,5,FALSE))</f>
        <v>A</v>
      </c>
    </row>
    <row r="39" spans="1:154" s="7" customFormat="1" ht="30" customHeight="1" thickBot="1">
      <c r="A39" s="12"/>
      <c r="BO39" s="12"/>
      <c r="BP39" s="12"/>
      <c r="BQ39" s="109" t="s">
        <v>264</v>
      </c>
      <c r="BR39" s="110" t="s">
        <v>265</v>
      </c>
      <c r="BS39" s="111">
        <v>3</v>
      </c>
      <c r="BT39" s="112">
        <f>IF($BR$61="","",$BS39*$BR$61)</f>
        <v>0.91</v>
      </c>
      <c r="BU39" s="113">
        <f>IF(BT39="","",IF(BT39&lt;1,IF(BS39&gt;0,1,0),ROUNDDOWN(BT39,0)))</f>
        <v>1</v>
      </c>
      <c r="BV39" s="114">
        <f>IF(BT39="","",BT39-BU39)</f>
        <v>-0.09</v>
      </c>
      <c r="BW39" s="115">
        <v>8</v>
      </c>
      <c r="BX39" s="116" t="str">
        <f>IF(BY39&lt;0,"ê",(IF(BY39=0,"è",(IF(BY39&gt;0,"é","")))))</f>
        <v>ê</v>
      </c>
      <c r="BY39" s="117">
        <f>+BS39-BW39</f>
        <v>-5</v>
      </c>
      <c r="BZ39" s="118">
        <f>+BJ129</f>
        <v>16</v>
      </c>
      <c r="CA39" s="113">
        <f>IF(BZ39="","",IF(BZ39&lt;($BZ$60+1),1,0))</f>
        <v>0</v>
      </c>
      <c r="CB39" s="119">
        <f>IF(BU39="","",BU39+CA39)</f>
        <v>1</v>
      </c>
      <c r="CC39" s="246" t="s">
        <v>266</v>
      </c>
      <c r="CD39" s="247">
        <v>0</v>
      </c>
      <c r="CE39" s="166" t="s">
        <v>56</v>
      </c>
      <c r="CF39" s="167">
        <v>0</v>
      </c>
      <c r="CG39" s="248" t="s">
        <v>55</v>
      </c>
      <c r="CH39" s="169">
        <v>0</v>
      </c>
      <c r="CI39" s="170">
        <f>IF($EW39=0,"",IF($EX39="A",$EW39,""))</f>
        <v>1</v>
      </c>
      <c r="CJ39" s="171" t="str">
        <f>IF($EW39=0,"",IF($EX39="B",$EW39,""))</f>
        <v/>
      </c>
      <c r="CK39" s="172" t="str">
        <f>IF($EW39=0,"",IF($EX39="C",$EW39,""))</f>
        <v/>
      </c>
      <c r="CL39" s="129"/>
      <c r="CM39" s="249"/>
      <c r="CN39" s="130">
        <f>RANK(CD39,$CD$12:$CD$57)</f>
        <v>1</v>
      </c>
      <c r="CO39" s="131">
        <f>IF(CN39=CO$9,1,0)</f>
        <v>1</v>
      </c>
      <c r="CP39" s="132">
        <f>+CP38+CO39</f>
        <v>14</v>
      </c>
      <c r="CQ39" s="133">
        <f>IF(CN39=CO$9,CN39+CP39-1,CN39)</f>
        <v>14</v>
      </c>
      <c r="CR39" s="131">
        <f>IF(CQ39=CR$9,1,0)</f>
        <v>0</v>
      </c>
      <c r="CS39" s="132">
        <f>+CS38+CR39</f>
        <v>1</v>
      </c>
      <c r="CT39" s="133">
        <f>IF(CQ39=CR$9,CQ39+CS39-1,CQ39)</f>
        <v>14</v>
      </c>
      <c r="CU39" s="131">
        <f>IF(CT39=CU$9,1,0)</f>
        <v>0</v>
      </c>
      <c r="CV39" s="132">
        <f>+CV38+CU39</f>
        <v>1</v>
      </c>
      <c r="CW39" s="133">
        <f>IF(CT39=CU$9,CT39+CV39-1,CT39)</f>
        <v>14</v>
      </c>
      <c r="CX39" s="131">
        <f>IF(CW39=CX$9,1,0)</f>
        <v>0</v>
      </c>
      <c r="CY39" s="132">
        <f>+CY38+CX39</f>
        <v>1</v>
      </c>
      <c r="CZ39" s="133">
        <f>IF(CW39=CX$9,CW39+CY39-1,CW39)</f>
        <v>14</v>
      </c>
      <c r="DA39" s="131">
        <f>IF(CZ39=DA$9,1,0)</f>
        <v>0</v>
      </c>
      <c r="DB39" s="132">
        <f>+DB38+DA39</f>
        <v>1</v>
      </c>
      <c r="DC39" s="133">
        <f>IF(CZ39=DA$9,CZ39+DB39-1,CZ39)</f>
        <v>14</v>
      </c>
      <c r="DD39" s="131">
        <f>IF(DC39=DD$9,1,0)</f>
        <v>0</v>
      </c>
      <c r="DE39" s="132">
        <f>+DE38+DD39</f>
        <v>1</v>
      </c>
      <c r="DF39" s="133">
        <f>IF(DC39=DD$9,DC39+DE39-1,DC39)</f>
        <v>14</v>
      </c>
      <c r="DG39" s="131">
        <f>IF(DF39=DG$9,1,0)</f>
        <v>0</v>
      </c>
      <c r="DH39" s="132">
        <f>+DH38+DG39</f>
        <v>1</v>
      </c>
      <c r="DI39" s="133">
        <f>IF(DF39=DG$9,DF39+DH39-1,DF39)</f>
        <v>14</v>
      </c>
      <c r="DJ39" s="131">
        <f>IF(DI39=DJ$9,1,0)</f>
        <v>0</v>
      </c>
      <c r="DK39" s="132">
        <f>+DK38+DJ39</f>
        <v>1</v>
      </c>
      <c r="DL39" s="133">
        <f>IF(DI39=DJ$9,DI39+DK39-1,DI39)</f>
        <v>14</v>
      </c>
      <c r="DM39" s="131">
        <f>IF(DL39=DM$9,1,0)</f>
        <v>0</v>
      </c>
      <c r="DN39" s="132">
        <f>+DN38+DM39</f>
        <v>1</v>
      </c>
      <c r="DO39" s="133">
        <f>IF(DL39=DM$9,DL39+DN39-1,DL39)</f>
        <v>14</v>
      </c>
      <c r="DP39" s="131">
        <f>IF(DO39=DP$9,1,0)</f>
        <v>0</v>
      </c>
      <c r="DQ39" s="132">
        <f>+DQ38+DP39</f>
        <v>1</v>
      </c>
      <c r="DR39" s="133">
        <f>IF(DO39=DP$9,DO39+DQ39-1,DO39)</f>
        <v>14</v>
      </c>
      <c r="DS39" s="131">
        <f>IF(DR39=DS$9,1,0)</f>
        <v>0</v>
      </c>
      <c r="DT39" s="132">
        <f>+DT38+DS39</f>
        <v>1</v>
      </c>
      <c r="DU39" s="133">
        <f>IF(DR39=DS$9,DR39+DT39-1,DR39)</f>
        <v>14</v>
      </c>
      <c r="DV39" s="131">
        <f>IF(DU39=DV$9,1,0)</f>
        <v>0</v>
      </c>
      <c r="DW39" s="132">
        <f>+DW38+DV39</f>
        <v>1</v>
      </c>
      <c r="DX39" s="133">
        <f>IF(DU39=DV$9,DU39+DW39-1,DU39)</f>
        <v>14</v>
      </c>
      <c r="DY39" s="131">
        <f>IF(DX39=DY$9,1,0)</f>
        <v>0</v>
      </c>
      <c r="DZ39" s="132">
        <f>+DZ38+DY39</f>
        <v>1</v>
      </c>
      <c r="EA39" s="133">
        <f>IF(DX39=DY$9,DX39+DZ39-1,DX39)</f>
        <v>14</v>
      </c>
      <c r="EB39" s="131">
        <f>IF(EA39=EB$9,1,0)</f>
        <v>1</v>
      </c>
      <c r="EC39" s="132">
        <f>+EC38+EB39</f>
        <v>1</v>
      </c>
      <c r="ED39" s="133">
        <f>IF(EA39=EB$9,EA39+EC39-1,EA39)</f>
        <v>14</v>
      </c>
      <c r="EE39" s="131">
        <f>IF(ED39=EE$9,1,0)</f>
        <v>0</v>
      </c>
      <c r="EF39" s="132">
        <f>+EF38+EE39</f>
        <v>0</v>
      </c>
      <c r="EG39" s="133">
        <f>IF(ED39=EE$9,ED39+EF39-1,ED39)</f>
        <v>14</v>
      </c>
      <c r="EH39" s="131">
        <f>IF(EG39=EH$9,1,0)</f>
        <v>0</v>
      </c>
      <c r="EI39" s="132">
        <f>+EI38+EH39</f>
        <v>0</v>
      </c>
      <c r="EJ39" s="133">
        <f>IF(EG39=EH$9,EG39+EI39-1,EG39)</f>
        <v>14</v>
      </c>
      <c r="EK39" s="131">
        <f>IF(EJ39=EK$9,1,0)</f>
        <v>0</v>
      </c>
      <c r="EL39" s="132">
        <f>+EL38+EK39</f>
        <v>0</v>
      </c>
      <c r="EM39" s="133">
        <f>IF(EJ39=EK$9,EJ39+EL39-1,EJ39)</f>
        <v>14</v>
      </c>
      <c r="EN39" s="131">
        <f>IF(EM39=EN$9,1,0)</f>
        <v>0</v>
      </c>
      <c r="EO39" s="132">
        <f>+EO38+EN39</f>
        <v>0</v>
      </c>
      <c r="EP39" s="133">
        <f>IF(EM39=EN$9,EM39+EO39-1,EM39)</f>
        <v>14</v>
      </c>
      <c r="EQ39" s="131">
        <f>IF(EP39=EQ$9,1,0)</f>
        <v>0</v>
      </c>
      <c r="ER39" s="132">
        <f>+ER38+EQ39</f>
        <v>0</v>
      </c>
      <c r="ES39" s="133">
        <f>IF(EP39=EQ$9,EP39+ER39-1,EP39)</f>
        <v>14</v>
      </c>
      <c r="ET39" s="131">
        <f>IF(ES39=ET$9,1,0)</f>
        <v>0</v>
      </c>
      <c r="EU39" s="132">
        <f>+EU38+ET39</f>
        <v>0</v>
      </c>
      <c r="EV39" s="134">
        <f>IF(ES39=ET$9,ES39+EU39-1,ES39)</f>
        <v>14</v>
      </c>
      <c r="EW39" s="135">
        <f>IF(CB39="",0,CB39)</f>
        <v>1</v>
      </c>
      <c r="EX39" s="136" t="str">
        <f>IF($CI$65=3,VLOOKUP(EV39,$EV$69:$EZ$89,4,FALSE),VLOOKUP(EV39,$EV$69:$EZ$89,5,FALSE))</f>
        <v>A</v>
      </c>
    </row>
    <row r="40" spans="1:154" s="11" customFormat="1" ht="5.0999999999999996" customHeight="1" thickTop="1" thickBot="1">
      <c r="A40" s="16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BO40" s="16"/>
      <c r="BP40" s="16"/>
      <c r="BQ40" s="47"/>
      <c r="BR40" s="48"/>
      <c r="BS40" s="49"/>
      <c r="BT40" s="50"/>
      <c r="BU40" s="49"/>
      <c r="BV40" s="50"/>
      <c r="BW40" s="50"/>
      <c r="BX40" s="50"/>
      <c r="BY40" s="50"/>
      <c r="BZ40" s="51"/>
      <c r="CA40" s="49"/>
      <c r="CB40" s="208"/>
      <c r="CC40" s="52"/>
      <c r="CD40" s="53"/>
      <c r="CE40" s="54"/>
      <c r="CF40" s="55"/>
      <c r="CG40" s="56"/>
      <c r="CH40" s="57"/>
      <c r="CI40" s="58"/>
      <c r="CJ40" s="59"/>
      <c r="CK40" s="60"/>
      <c r="CL40" s="43"/>
      <c r="CN40" s="61"/>
      <c r="CO40" s="62"/>
      <c r="CP40" s="63"/>
      <c r="CQ40" s="64"/>
      <c r="CR40" s="62"/>
      <c r="CS40" s="63"/>
      <c r="CT40" s="64"/>
      <c r="CU40" s="62"/>
      <c r="CV40" s="63"/>
      <c r="CW40" s="64"/>
      <c r="CX40" s="62"/>
      <c r="CY40" s="63"/>
      <c r="CZ40" s="64"/>
      <c r="DA40" s="62"/>
      <c r="DB40" s="63"/>
      <c r="DC40" s="64"/>
      <c r="DD40" s="62"/>
      <c r="DE40" s="63"/>
      <c r="DF40" s="64"/>
      <c r="DG40" s="62"/>
      <c r="DH40" s="63"/>
      <c r="DI40" s="64"/>
      <c r="DJ40" s="62"/>
      <c r="DK40" s="63"/>
      <c r="DL40" s="64"/>
      <c r="DM40" s="62"/>
      <c r="DN40" s="63"/>
      <c r="DO40" s="64"/>
      <c r="DP40" s="62"/>
      <c r="DQ40" s="63"/>
      <c r="DR40" s="64"/>
      <c r="DS40" s="62"/>
      <c r="DT40" s="63"/>
      <c r="DU40" s="64"/>
      <c r="DV40" s="62"/>
      <c r="DW40" s="63"/>
      <c r="DX40" s="64"/>
      <c r="DY40" s="62"/>
      <c r="DZ40" s="63"/>
      <c r="EA40" s="64"/>
      <c r="EB40" s="62"/>
      <c r="EC40" s="63"/>
      <c r="ED40" s="64"/>
      <c r="EE40" s="62"/>
      <c r="EF40" s="63"/>
      <c r="EG40" s="64"/>
      <c r="EH40" s="62"/>
      <c r="EI40" s="63"/>
      <c r="EJ40" s="64"/>
      <c r="EK40" s="62"/>
      <c r="EL40" s="63"/>
      <c r="EM40" s="64"/>
      <c r="EN40" s="62"/>
      <c r="EO40" s="63"/>
      <c r="EP40" s="64"/>
      <c r="EQ40" s="62"/>
      <c r="ER40" s="63"/>
      <c r="ES40" s="64"/>
      <c r="ET40" s="62"/>
      <c r="EU40" s="63"/>
      <c r="EV40" s="65"/>
      <c r="EW40" s="66"/>
      <c r="EX40" s="67"/>
    </row>
    <row r="41" spans="1:154" s="11" customFormat="1" ht="30" customHeight="1" thickTop="1" thickBot="1">
      <c r="A41" s="16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BO41" s="16"/>
      <c r="BP41" s="16"/>
      <c r="BQ41" s="137" t="s">
        <v>267</v>
      </c>
      <c r="BR41" s="138"/>
      <c r="BS41" s="139"/>
      <c r="BT41" s="140"/>
      <c r="BU41" s="139"/>
      <c r="BV41" s="140"/>
      <c r="BW41" s="140"/>
      <c r="BX41" s="140"/>
      <c r="BY41" s="140"/>
      <c r="BZ41" s="140"/>
      <c r="CA41" s="139"/>
      <c r="CB41" s="209"/>
      <c r="CC41" s="142"/>
      <c r="CD41" s="143"/>
      <c r="CE41" s="144"/>
      <c r="CF41" s="145"/>
      <c r="CG41" s="146"/>
      <c r="CH41" s="147"/>
      <c r="CI41" s="148"/>
      <c r="CJ41" s="149"/>
      <c r="CK41" s="150"/>
      <c r="CL41" s="43"/>
      <c r="CN41" s="61"/>
      <c r="CO41" s="62"/>
      <c r="CP41" s="63"/>
      <c r="CQ41" s="64"/>
      <c r="CR41" s="62"/>
      <c r="CS41" s="63"/>
      <c r="CT41" s="64"/>
      <c r="CU41" s="62"/>
      <c r="CV41" s="63"/>
      <c r="CW41" s="64"/>
      <c r="CX41" s="62"/>
      <c r="CY41" s="63"/>
      <c r="CZ41" s="64"/>
      <c r="DA41" s="62"/>
      <c r="DB41" s="63"/>
      <c r="DC41" s="64"/>
      <c r="DD41" s="62"/>
      <c r="DE41" s="63"/>
      <c r="DF41" s="64"/>
      <c r="DG41" s="62"/>
      <c r="DH41" s="63"/>
      <c r="DI41" s="64"/>
      <c r="DJ41" s="62"/>
      <c r="DK41" s="63"/>
      <c r="DL41" s="64"/>
      <c r="DM41" s="62"/>
      <c r="DN41" s="63"/>
      <c r="DO41" s="64"/>
      <c r="DP41" s="62"/>
      <c r="DQ41" s="63"/>
      <c r="DR41" s="64"/>
      <c r="DS41" s="62"/>
      <c r="DT41" s="63"/>
      <c r="DU41" s="64"/>
      <c r="DV41" s="62"/>
      <c r="DW41" s="63"/>
      <c r="DX41" s="64"/>
      <c r="DY41" s="62"/>
      <c r="DZ41" s="63"/>
      <c r="EA41" s="64"/>
      <c r="EB41" s="62"/>
      <c r="EC41" s="63"/>
      <c r="ED41" s="64"/>
      <c r="EE41" s="62"/>
      <c r="EF41" s="63"/>
      <c r="EG41" s="64"/>
      <c r="EH41" s="62"/>
      <c r="EI41" s="63"/>
      <c r="EJ41" s="64"/>
      <c r="EK41" s="62"/>
      <c r="EL41" s="63"/>
      <c r="EM41" s="64"/>
      <c r="EN41" s="62"/>
      <c r="EO41" s="63"/>
      <c r="EP41" s="64"/>
      <c r="EQ41" s="62"/>
      <c r="ER41" s="63"/>
      <c r="ES41" s="64"/>
      <c r="ET41" s="62"/>
      <c r="EU41" s="63"/>
      <c r="EV41" s="151"/>
      <c r="EW41" s="152"/>
      <c r="EX41" s="153"/>
    </row>
    <row r="42" spans="1:154" s="11" customFormat="1" ht="30" customHeight="1" thickTop="1" thickBot="1">
      <c r="A42" s="16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BO42" s="16"/>
      <c r="BP42" s="16"/>
      <c r="BQ42" s="82" t="s">
        <v>268</v>
      </c>
      <c r="BR42" s="83" t="s">
        <v>269</v>
      </c>
      <c r="BS42" s="84">
        <v>6</v>
      </c>
      <c r="BT42" s="85">
        <f>IF($BR$61="","",$BS42*$BR$61)</f>
        <v>1.81</v>
      </c>
      <c r="BU42" s="86">
        <f>IF(BT42="","",IF(BT42&lt;1,IF(BS42&gt;0,1,0),ROUNDDOWN(BT42,0)))</f>
        <v>1</v>
      </c>
      <c r="BV42" s="87">
        <f>IF(BT42="","",BT42-BU42)</f>
        <v>0.81</v>
      </c>
      <c r="BW42" s="88">
        <v>8</v>
      </c>
      <c r="BX42" s="89" t="str">
        <f>IF(BY42&lt;0,"ê",(IF(BY42=0,"è",(IF(BY42&gt;0,"é","")))))</f>
        <v>ê</v>
      </c>
      <c r="BY42" s="90">
        <f>+BS42-BW42</f>
        <v>-2</v>
      </c>
      <c r="BZ42" s="91">
        <f>+BJ130</f>
        <v>1</v>
      </c>
      <c r="CA42" s="86">
        <f>IF(BZ42="","",IF(BZ42&lt;($BZ$60+1),1,0))</f>
        <v>1</v>
      </c>
      <c r="CB42" s="92">
        <f>IF(BU42="","",BU42+CA42)</f>
        <v>2</v>
      </c>
      <c r="CC42" s="154" t="s">
        <v>270</v>
      </c>
      <c r="CD42" s="155">
        <v>0</v>
      </c>
      <c r="CE42" s="156" t="s">
        <v>56</v>
      </c>
      <c r="CF42" s="157">
        <v>0</v>
      </c>
      <c r="CG42" s="158" t="s">
        <v>55</v>
      </c>
      <c r="CH42" s="159">
        <v>0</v>
      </c>
      <c r="CI42" s="160">
        <f>IF($EW42=0,"",IF($EX42="A",$EW42,""))</f>
        <v>2</v>
      </c>
      <c r="CJ42" s="161" t="str">
        <f>IF($EW42=0,"",IF($EX42="B",$EW42,""))</f>
        <v/>
      </c>
      <c r="CK42" s="162" t="str">
        <f>IF($EW42=0,"",IF($EX42="C",$EW42,""))</f>
        <v/>
      </c>
      <c r="CL42" s="43"/>
      <c r="CM42" s="249"/>
      <c r="CN42" s="102">
        <f>RANK(CD42,$CD$12:$CD$57)</f>
        <v>1</v>
      </c>
      <c r="CO42" s="103">
        <f>IF(CN42=CO$9,1,0)</f>
        <v>1</v>
      </c>
      <c r="CP42" s="104">
        <f>+CP39+CO42</f>
        <v>15</v>
      </c>
      <c r="CQ42" s="105">
        <f>IF(CN42=CO$9,CN42+CP42-1,CN42)</f>
        <v>15</v>
      </c>
      <c r="CR42" s="103">
        <f>IF(CQ42=CR$9,1,0)</f>
        <v>0</v>
      </c>
      <c r="CS42" s="104">
        <f>+CS39+CR42</f>
        <v>1</v>
      </c>
      <c r="CT42" s="105">
        <f>IF(CQ42=CR$9,CQ42+CS42-1,CQ42)</f>
        <v>15</v>
      </c>
      <c r="CU42" s="103">
        <f>IF(CT42=CU$9,1,0)</f>
        <v>0</v>
      </c>
      <c r="CV42" s="104">
        <f>+CV39+CU42</f>
        <v>1</v>
      </c>
      <c r="CW42" s="105">
        <f>IF(CT42=CU$9,CT42+CV42-1,CT42)</f>
        <v>15</v>
      </c>
      <c r="CX42" s="103">
        <f>IF(CW42=CX$9,1,0)</f>
        <v>0</v>
      </c>
      <c r="CY42" s="104">
        <f>+CY39+CX42</f>
        <v>1</v>
      </c>
      <c r="CZ42" s="105">
        <f>IF(CW42=CX$9,CW42+CY42-1,CW42)</f>
        <v>15</v>
      </c>
      <c r="DA42" s="103">
        <f>IF(CZ42=DA$9,1,0)</f>
        <v>0</v>
      </c>
      <c r="DB42" s="104">
        <f>+DB39+DA42</f>
        <v>1</v>
      </c>
      <c r="DC42" s="105">
        <f>IF(CZ42=DA$9,CZ42+DB42-1,CZ42)</f>
        <v>15</v>
      </c>
      <c r="DD42" s="103">
        <f>IF(DC42=DD$9,1,0)</f>
        <v>0</v>
      </c>
      <c r="DE42" s="104">
        <f>+DE39+DD42</f>
        <v>1</v>
      </c>
      <c r="DF42" s="105">
        <f>IF(DC42=DD$9,DC42+DE42-1,DC42)</f>
        <v>15</v>
      </c>
      <c r="DG42" s="103">
        <f>IF(DF42=DG$9,1,0)</f>
        <v>0</v>
      </c>
      <c r="DH42" s="104">
        <f>+DH39+DG42</f>
        <v>1</v>
      </c>
      <c r="DI42" s="105">
        <f>IF(DF42=DG$9,DF42+DH42-1,DF42)</f>
        <v>15</v>
      </c>
      <c r="DJ42" s="103">
        <f>IF(DI42=DJ$9,1,0)</f>
        <v>0</v>
      </c>
      <c r="DK42" s="104">
        <f>+DK39+DJ42</f>
        <v>1</v>
      </c>
      <c r="DL42" s="105">
        <f>IF(DI42=DJ$9,DI42+DK42-1,DI42)</f>
        <v>15</v>
      </c>
      <c r="DM42" s="103">
        <f>IF(DL42=DM$9,1,0)</f>
        <v>0</v>
      </c>
      <c r="DN42" s="104">
        <f>+DN39+DM42</f>
        <v>1</v>
      </c>
      <c r="DO42" s="105">
        <f>IF(DL42=DM$9,DL42+DN42-1,DL42)</f>
        <v>15</v>
      </c>
      <c r="DP42" s="103">
        <f>IF(DO42=DP$9,1,0)</f>
        <v>0</v>
      </c>
      <c r="DQ42" s="104">
        <f>+DQ39+DP42</f>
        <v>1</v>
      </c>
      <c r="DR42" s="105">
        <f>IF(DO42=DP$9,DO42+DQ42-1,DO42)</f>
        <v>15</v>
      </c>
      <c r="DS42" s="103">
        <f>IF(DR42=DS$9,1,0)</f>
        <v>0</v>
      </c>
      <c r="DT42" s="104">
        <f>+DT39+DS42</f>
        <v>1</v>
      </c>
      <c r="DU42" s="105">
        <f>IF(DR42=DS$9,DR42+DT42-1,DR42)</f>
        <v>15</v>
      </c>
      <c r="DV42" s="103">
        <f>IF(DU42=DV$9,1,0)</f>
        <v>0</v>
      </c>
      <c r="DW42" s="104">
        <f>+DW39+DV42</f>
        <v>1</v>
      </c>
      <c r="DX42" s="105">
        <f>IF(DU42=DV$9,DU42+DW42-1,DU42)</f>
        <v>15</v>
      </c>
      <c r="DY42" s="103">
        <f>IF(DX42=DY$9,1,0)</f>
        <v>0</v>
      </c>
      <c r="DZ42" s="104">
        <f>+DZ39+DY42</f>
        <v>1</v>
      </c>
      <c r="EA42" s="105">
        <f>IF(DX42=DY$9,DX42+DZ42-1,DX42)</f>
        <v>15</v>
      </c>
      <c r="EB42" s="103">
        <f>IF(EA42=EB$9,1,0)</f>
        <v>0</v>
      </c>
      <c r="EC42" s="104">
        <f>+EC39+EB42</f>
        <v>1</v>
      </c>
      <c r="ED42" s="105">
        <f>IF(EA42=EB$9,EA42+EC42-1,EA42)</f>
        <v>15</v>
      </c>
      <c r="EE42" s="103">
        <f>IF(ED42=EE$9,1,0)</f>
        <v>1</v>
      </c>
      <c r="EF42" s="104">
        <f>+EF39+EE42</f>
        <v>1</v>
      </c>
      <c r="EG42" s="105">
        <f>IF(ED42=EE$9,ED42+EF42-1,ED42)</f>
        <v>15</v>
      </c>
      <c r="EH42" s="103">
        <f>IF(EG42=EH$9,1,0)</f>
        <v>0</v>
      </c>
      <c r="EI42" s="104">
        <f>+EI39+EH42</f>
        <v>0</v>
      </c>
      <c r="EJ42" s="105">
        <f>IF(EG42=EH$9,EG42+EI42-1,EG42)</f>
        <v>15</v>
      </c>
      <c r="EK42" s="103">
        <f>IF(EJ42=EK$9,1,0)</f>
        <v>0</v>
      </c>
      <c r="EL42" s="104">
        <f>+EL39+EK42</f>
        <v>0</v>
      </c>
      <c r="EM42" s="105">
        <f>IF(EJ42=EK$9,EJ42+EL42-1,EJ42)</f>
        <v>15</v>
      </c>
      <c r="EN42" s="103">
        <f>IF(EM42=EN$9,1,0)</f>
        <v>0</v>
      </c>
      <c r="EO42" s="104">
        <f>+EO39+EN42</f>
        <v>0</v>
      </c>
      <c r="EP42" s="105">
        <f>IF(EM42=EN$9,EM42+EO42-1,EM42)</f>
        <v>15</v>
      </c>
      <c r="EQ42" s="103">
        <f>IF(EP42=EQ$9,1,0)</f>
        <v>0</v>
      </c>
      <c r="ER42" s="104">
        <f>+ER39+EQ42</f>
        <v>0</v>
      </c>
      <c r="ES42" s="105">
        <f>IF(EP42=EQ$9,EP42+ER42-1,EP42)</f>
        <v>15</v>
      </c>
      <c r="ET42" s="103">
        <f>IF(ES42=ET$9,1,0)</f>
        <v>0</v>
      </c>
      <c r="EU42" s="104">
        <f>+EU39+ET42</f>
        <v>0</v>
      </c>
      <c r="EV42" s="106">
        <f>IF(ES42=ET$9,ES42+EU42-1,ES42)</f>
        <v>15</v>
      </c>
      <c r="EW42" s="107">
        <f>IF(CB42="",0,CB42)</f>
        <v>2</v>
      </c>
      <c r="EX42" s="108" t="str">
        <f>IF($CI$65=3,VLOOKUP(EV42,$EV$69:$EZ$89,4,FALSE),VLOOKUP(EV42,$EV$69:$EZ$89,5,FALSE))</f>
        <v>A</v>
      </c>
    </row>
    <row r="43" spans="1:154" s="7" customFormat="1" ht="30" customHeight="1" thickBot="1">
      <c r="A43" s="12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BO43" s="12"/>
      <c r="BP43" s="12"/>
      <c r="BQ43" s="109" t="s">
        <v>271</v>
      </c>
      <c r="BR43" s="110" t="s">
        <v>272</v>
      </c>
      <c r="BS43" s="111">
        <v>6</v>
      </c>
      <c r="BT43" s="112">
        <f>IF($BR$61="","",$BS43*$BR$61)</f>
        <v>1.81</v>
      </c>
      <c r="BU43" s="113">
        <f>IF(BT43="","",IF(BT43&lt;1,IF(BS43&gt;0,1,0),ROUNDDOWN(BT43,0)))</f>
        <v>1</v>
      </c>
      <c r="BV43" s="114">
        <f>IF(BT43="","",BT43-BU43)</f>
        <v>0.81</v>
      </c>
      <c r="BW43" s="115">
        <v>17</v>
      </c>
      <c r="BX43" s="116" t="str">
        <f>IF(BY43&lt;0,"ê",(IF(BY43=0,"è",(IF(BY43&gt;0,"é","")))))</f>
        <v>ê</v>
      </c>
      <c r="BY43" s="117">
        <f>+BS43-BW43</f>
        <v>-11</v>
      </c>
      <c r="BZ43" s="118">
        <f>+BJ131</f>
        <v>3</v>
      </c>
      <c r="CA43" s="113">
        <f>IF(BZ43="","",IF(BZ43&lt;($BZ$60+1),1,0))</f>
        <v>1</v>
      </c>
      <c r="CB43" s="119">
        <f>IF(BU43="","",BU43+CA43)</f>
        <v>2</v>
      </c>
      <c r="CC43" s="246" t="s">
        <v>273</v>
      </c>
      <c r="CD43" s="247">
        <v>0</v>
      </c>
      <c r="CE43" s="166" t="s">
        <v>56</v>
      </c>
      <c r="CF43" s="167">
        <v>0</v>
      </c>
      <c r="CG43" s="248" t="s">
        <v>55</v>
      </c>
      <c r="CH43" s="169">
        <v>0</v>
      </c>
      <c r="CI43" s="170">
        <f>IF($EW43=0,"",IF($EX43="A",$EW43,""))</f>
        <v>2</v>
      </c>
      <c r="CJ43" s="171" t="str">
        <f>IF($EW43=0,"",IF($EX43="B",$EW43,""))</f>
        <v/>
      </c>
      <c r="CK43" s="172" t="str">
        <f>IF($EW43=0,"",IF($EX43="C",$EW43,""))</f>
        <v/>
      </c>
      <c r="CL43" s="129"/>
      <c r="CM43" s="249"/>
      <c r="CN43" s="130">
        <f>RANK(CD43,$CD$12:$CD$57)</f>
        <v>1</v>
      </c>
      <c r="CO43" s="131">
        <f>IF(CN43=CO$9,1,0)</f>
        <v>1</v>
      </c>
      <c r="CP43" s="132">
        <f>+CP42+CO43</f>
        <v>16</v>
      </c>
      <c r="CQ43" s="133">
        <f>IF(CN43=CO$9,CN43+CP43-1,CN43)</f>
        <v>16</v>
      </c>
      <c r="CR43" s="131">
        <f>IF(CQ43=CR$9,1,0)</f>
        <v>0</v>
      </c>
      <c r="CS43" s="132">
        <f>+CS42+CR43</f>
        <v>1</v>
      </c>
      <c r="CT43" s="133">
        <f>IF(CQ43=CR$9,CQ43+CS43-1,CQ43)</f>
        <v>16</v>
      </c>
      <c r="CU43" s="131">
        <f>IF(CT43=CU$9,1,0)</f>
        <v>0</v>
      </c>
      <c r="CV43" s="132">
        <f>+CV42+CU43</f>
        <v>1</v>
      </c>
      <c r="CW43" s="133">
        <f>IF(CT43=CU$9,CT43+CV43-1,CT43)</f>
        <v>16</v>
      </c>
      <c r="CX43" s="131">
        <f>IF(CW43=CX$9,1,0)</f>
        <v>0</v>
      </c>
      <c r="CY43" s="132">
        <f>+CY42+CX43</f>
        <v>1</v>
      </c>
      <c r="CZ43" s="133">
        <f>IF(CW43=CX$9,CW43+CY43-1,CW43)</f>
        <v>16</v>
      </c>
      <c r="DA43" s="131">
        <f>IF(CZ43=DA$9,1,0)</f>
        <v>0</v>
      </c>
      <c r="DB43" s="132">
        <f>+DB42+DA43</f>
        <v>1</v>
      </c>
      <c r="DC43" s="133">
        <f>IF(CZ43=DA$9,CZ43+DB43-1,CZ43)</f>
        <v>16</v>
      </c>
      <c r="DD43" s="131">
        <f>IF(DC43=DD$9,1,0)</f>
        <v>0</v>
      </c>
      <c r="DE43" s="132">
        <f>+DE42+DD43</f>
        <v>1</v>
      </c>
      <c r="DF43" s="133">
        <f>IF(DC43=DD$9,DC43+DE43-1,DC43)</f>
        <v>16</v>
      </c>
      <c r="DG43" s="131">
        <f>IF(DF43=DG$9,1,0)</f>
        <v>0</v>
      </c>
      <c r="DH43" s="132">
        <f>+DH42+DG43</f>
        <v>1</v>
      </c>
      <c r="DI43" s="133">
        <f>IF(DF43=DG$9,DF43+DH43-1,DF43)</f>
        <v>16</v>
      </c>
      <c r="DJ43" s="131">
        <f>IF(DI43=DJ$9,1,0)</f>
        <v>0</v>
      </c>
      <c r="DK43" s="132">
        <f>+DK42+DJ43</f>
        <v>1</v>
      </c>
      <c r="DL43" s="133">
        <f>IF(DI43=DJ$9,DI43+DK43-1,DI43)</f>
        <v>16</v>
      </c>
      <c r="DM43" s="131">
        <f>IF(DL43=DM$9,1,0)</f>
        <v>0</v>
      </c>
      <c r="DN43" s="132">
        <f>+DN42+DM43</f>
        <v>1</v>
      </c>
      <c r="DO43" s="133">
        <f>IF(DL43=DM$9,DL43+DN43-1,DL43)</f>
        <v>16</v>
      </c>
      <c r="DP43" s="131">
        <f>IF(DO43=DP$9,1,0)</f>
        <v>0</v>
      </c>
      <c r="DQ43" s="132">
        <f>+DQ42+DP43</f>
        <v>1</v>
      </c>
      <c r="DR43" s="133">
        <f>IF(DO43=DP$9,DO43+DQ43-1,DO43)</f>
        <v>16</v>
      </c>
      <c r="DS43" s="131">
        <f>IF(DR43=DS$9,1,0)</f>
        <v>0</v>
      </c>
      <c r="DT43" s="132">
        <f>+DT42+DS43</f>
        <v>1</v>
      </c>
      <c r="DU43" s="133">
        <f>IF(DR43=DS$9,DR43+DT43-1,DR43)</f>
        <v>16</v>
      </c>
      <c r="DV43" s="131">
        <f>IF(DU43=DV$9,1,0)</f>
        <v>0</v>
      </c>
      <c r="DW43" s="132">
        <f>+DW42+DV43</f>
        <v>1</v>
      </c>
      <c r="DX43" s="133">
        <f>IF(DU43=DV$9,DU43+DW43-1,DU43)</f>
        <v>16</v>
      </c>
      <c r="DY43" s="131">
        <f>IF(DX43=DY$9,1,0)</f>
        <v>0</v>
      </c>
      <c r="DZ43" s="132">
        <f>+DZ42+DY43</f>
        <v>1</v>
      </c>
      <c r="EA43" s="133">
        <f>IF(DX43=DY$9,DX43+DZ43-1,DX43)</f>
        <v>16</v>
      </c>
      <c r="EB43" s="131">
        <f>IF(EA43=EB$9,1,0)</f>
        <v>0</v>
      </c>
      <c r="EC43" s="132">
        <f>+EC42+EB43</f>
        <v>1</v>
      </c>
      <c r="ED43" s="133">
        <f>IF(EA43=EB$9,EA43+EC43-1,EA43)</f>
        <v>16</v>
      </c>
      <c r="EE43" s="131">
        <f>IF(ED43=EE$9,1,0)</f>
        <v>0</v>
      </c>
      <c r="EF43" s="132">
        <f>+EF42+EE43</f>
        <v>1</v>
      </c>
      <c r="EG43" s="133">
        <f>IF(ED43=EE$9,ED43+EF43-1,ED43)</f>
        <v>16</v>
      </c>
      <c r="EH43" s="131">
        <f>IF(EG43=EH$9,1,0)</f>
        <v>1</v>
      </c>
      <c r="EI43" s="132">
        <f>+EI42+EH43</f>
        <v>1</v>
      </c>
      <c r="EJ43" s="133">
        <f>IF(EG43=EH$9,EG43+EI43-1,EG43)</f>
        <v>16</v>
      </c>
      <c r="EK43" s="131">
        <f>IF(EJ43=EK$9,1,0)</f>
        <v>0</v>
      </c>
      <c r="EL43" s="132">
        <f>+EL42+EK43</f>
        <v>0</v>
      </c>
      <c r="EM43" s="133">
        <f>IF(EJ43=EK$9,EJ43+EL43-1,EJ43)</f>
        <v>16</v>
      </c>
      <c r="EN43" s="131">
        <f>IF(EM43=EN$9,1,0)</f>
        <v>0</v>
      </c>
      <c r="EO43" s="132">
        <f>+EO42+EN43</f>
        <v>0</v>
      </c>
      <c r="EP43" s="133">
        <f>IF(EM43=EN$9,EM43+EO43-1,EM43)</f>
        <v>16</v>
      </c>
      <c r="EQ43" s="131">
        <f>IF(EP43=EQ$9,1,0)</f>
        <v>0</v>
      </c>
      <c r="ER43" s="132">
        <f>+ER42+EQ43</f>
        <v>0</v>
      </c>
      <c r="ES43" s="133">
        <f>IF(EP43=EQ$9,EP43+ER43-1,EP43)</f>
        <v>16</v>
      </c>
      <c r="ET43" s="131">
        <f>IF(ES43=ET$9,1,0)</f>
        <v>0</v>
      </c>
      <c r="EU43" s="132">
        <f>+EU42+ET43</f>
        <v>0</v>
      </c>
      <c r="EV43" s="134">
        <f>IF(ES43=ET$9,ES43+EU43-1,ES43)</f>
        <v>16</v>
      </c>
      <c r="EW43" s="135">
        <f>IF(CB43="",0,CB43)</f>
        <v>2</v>
      </c>
      <c r="EX43" s="136" t="str">
        <f>IF($CI$65=3,VLOOKUP(EV43,$EV$69:$EZ$89,4,FALSE),VLOOKUP(EV43,$EV$69:$EZ$89,5,FALSE))</f>
        <v>A</v>
      </c>
    </row>
    <row r="44" spans="1:154" s="11" customFormat="1" ht="5.0999999999999996" customHeight="1" thickTop="1" thickBot="1">
      <c r="A44" s="16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BO44" s="16"/>
      <c r="BP44" s="16"/>
      <c r="BQ44" s="47"/>
      <c r="BR44" s="48"/>
      <c r="BS44" s="49"/>
      <c r="BT44" s="50"/>
      <c r="BU44" s="49"/>
      <c r="BV44" s="50"/>
      <c r="BW44" s="50"/>
      <c r="BX44" s="50"/>
      <c r="BY44" s="50"/>
      <c r="BZ44" s="51"/>
      <c r="CA44" s="49"/>
      <c r="CB44" s="208"/>
      <c r="CC44" s="52"/>
      <c r="CD44" s="53"/>
      <c r="CE44" s="54"/>
      <c r="CF44" s="55"/>
      <c r="CG44" s="56"/>
      <c r="CH44" s="57"/>
      <c r="CI44" s="58"/>
      <c r="CJ44" s="59"/>
      <c r="CK44" s="60"/>
      <c r="CL44" s="43"/>
      <c r="CN44" s="61"/>
      <c r="CO44" s="62"/>
      <c r="CP44" s="63"/>
      <c r="CQ44" s="64"/>
      <c r="CR44" s="62"/>
      <c r="CS44" s="63"/>
      <c r="CT44" s="64"/>
      <c r="CU44" s="62"/>
      <c r="CV44" s="63"/>
      <c r="CW44" s="64"/>
      <c r="CX44" s="62"/>
      <c r="CY44" s="63"/>
      <c r="CZ44" s="64"/>
      <c r="DA44" s="62"/>
      <c r="DB44" s="63"/>
      <c r="DC44" s="64"/>
      <c r="DD44" s="62"/>
      <c r="DE44" s="63"/>
      <c r="DF44" s="64"/>
      <c r="DG44" s="62"/>
      <c r="DH44" s="63"/>
      <c r="DI44" s="64"/>
      <c r="DJ44" s="62"/>
      <c r="DK44" s="63"/>
      <c r="DL44" s="64"/>
      <c r="DM44" s="62"/>
      <c r="DN44" s="63"/>
      <c r="DO44" s="64"/>
      <c r="DP44" s="62"/>
      <c r="DQ44" s="63"/>
      <c r="DR44" s="64"/>
      <c r="DS44" s="62"/>
      <c r="DT44" s="63"/>
      <c r="DU44" s="64"/>
      <c r="DV44" s="62"/>
      <c r="DW44" s="63"/>
      <c r="DX44" s="64"/>
      <c r="DY44" s="62"/>
      <c r="DZ44" s="63"/>
      <c r="EA44" s="64"/>
      <c r="EB44" s="62"/>
      <c r="EC44" s="63"/>
      <c r="ED44" s="64"/>
      <c r="EE44" s="62"/>
      <c r="EF44" s="63"/>
      <c r="EG44" s="64"/>
      <c r="EH44" s="62"/>
      <c r="EI44" s="63"/>
      <c r="EJ44" s="64"/>
      <c r="EK44" s="62"/>
      <c r="EL44" s="63"/>
      <c r="EM44" s="64"/>
      <c r="EN44" s="62"/>
      <c r="EO44" s="63"/>
      <c r="EP44" s="64"/>
      <c r="EQ44" s="62"/>
      <c r="ER44" s="63"/>
      <c r="ES44" s="64"/>
      <c r="ET44" s="62"/>
      <c r="EU44" s="63"/>
      <c r="EV44" s="65"/>
      <c r="EW44" s="66"/>
      <c r="EX44" s="67"/>
    </row>
    <row r="45" spans="1:154" s="11" customFormat="1" ht="30" customHeight="1" thickTop="1" thickBot="1">
      <c r="A45" s="16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BO45" s="16"/>
      <c r="BP45" s="16"/>
      <c r="BQ45" s="137" t="s">
        <v>274</v>
      </c>
      <c r="BR45" s="138"/>
      <c r="BS45" s="139"/>
      <c r="BT45" s="140"/>
      <c r="BU45" s="139"/>
      <c r="BV45" s="140"/>
      <c r="BW45" s="140"/>
      <c r="BX45" s="140"/>
      <c r="BY45" s="140"/>
      <c r="BZ45" s="140"/>
      <c r="CA45" s="139"/>
      <c r="CB45" s="209"/>
      <c r="CC45" s="142"/>
      <c r="CD45" s="143"/>
      <c r="CE45" s="144"/>
      <c r="CF45" s="145"/>
      <c r="CG45" s="146"/>
      <c r="CH45" s="147"/>
      <c r="CI45" s="148"/>
      <c r="CJ45" s="149"/>
      <c r="CK45" s="150"/>
      <c r="CL45" s="43"/>
      <c r="CN45" s="61"/>
      <c r="CO45" s="62"/>
      <c r="CP45" s="63"/>
      <c r="CQ45" s="64"/>
      <c r="CR45" s="62"/>
      <c r="CS45" s="63"/>
      <c r="CT45" s="64"/>
      <c r="CU45" s="62"/>
      <c r="CV45" s="63"/>
      <c r="CW45" s="64"/>
      <c r="CX45" s="62"/>
      <c r="CY45" s="63"/>
      <c r="CZ45" s="64"/>
      <c r="DA45" s="62"/>
      <c r="DB45" s="63"/>
      <c r="DC45" s="64"/>
      <c r="DD45" s="62"/>
      <c r="DE45" s="63"/>
      <c r="DF45" s="64"/>
      <c r="DG45" s="62"/>
      <c r="DH45" s="63"/>
      <c r="DI45" s="64"/>
      <c r="DJ45" s="62"/>
      <c r="DK45" s="63"/>
      <c r="DL45" s="64"/>
      <c r="DM45" s="62"/>
      <c r="DN45" s="63"/>
      <c r="DO45" s="64"/>
      <c r="DP45" s="62"/>
      <c r="DQ45" s="63"/>
      <c r="DR45" s="64"/>
      <c r="DS45" s="62"/>
      <c r="DT45" s="63"/>
      <c r="DU45" s="64"/>
      <c r="DV45" s="62"/>
      <c r="DW45" s="63"/>
      <c r="DX45" s="64"/>
      <c r="DY45" s="62"/>
      <c r="DZ45" s="63"/>
      <c r="EA45" s="64"/>
      <c r="EB45" s="62"/>
      <c r="EC45" s="63"/>
      <c r="ED45" s="64"/>
      <c r="EE45" s="62"/>
      <c r="EF45" s="63"/>
      <c r="EG45" s="64"/>
      <c r="EH45" s="62"/>
      <c r="EI45" s="63"/>
      <c r="EJ45" s="64"/>
      <c r="EK45" s="62"/>
      <c r="EL45" s="63"/>
      <c r="EM45" s="64"/>
      <c r="EN45" s="62"/>
      <c r="EO45" s="63"/>
      <c r="EP45" s="64"/>
      <c r="EQ45" s="62"/>
      <c r="ER45" s="63"/>
      <c r="ES45" s="64"/>
      <c r="ET45" s="62"/>
      <c r="EU45" s="63"/>
      <c r="EV45" s="151"/>
      <c r="EW45" s="152"/>
      <c r="EX45" s="153"/>
    </row>
    <row r="46" spans="1:154" s="11" customFormat="1" ht="30" customHeight="1" thickTop="1" thickBot="1">
      <c r="A46" s="16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BO46" s="16"/>
      <c r="BP46" s="16"/>
      <c r="BQ46" s="82" t="s">
        <v>275</v>
      </c>
      <c r="BR46" s="83" t="s">
        <v>276</v>
      </c>
      <c r="BS46" s="84">
        <v>0</v>
      </c>
      <c r="BT46" s="85">
        <f>IF($BR$61="","",$BS46*$BR$61)</f>
        <v>0</v>
      </c>
      <c r="BU46" s="86">
        <f>IF(BT46="","",IF(BT46&lt;1,IF(BS46&gt;0,1,0),ROUNDDOWN(BT46,0)))</f>
        <v>0</v>
      </c>
      <c r="BV46" s="87">
        <f>IF(BT46="","",BT46-BU46)</f>
        <v>0</v>
      </c>
      <c r="BW46" s="88">
        <v>0</v>
      </c>
      <c r="BX46" s="89" t="str">
        <f>IF(BY46&lt;0,"ê",(IF(BY46=0,"è",(IF(BY46&gt;0,"é","")))))</f>
        <v>è</v>
      </c>
      <c r="BY46" s="90">
        <f>+BS46-BW46</f>
        <v>0</v>
      </c>
      <c r="BZ46" s="91">
        <f>+BJ132</f>
        <v>13</v>
      </c>
      <c r="CA46" s="86">
        <f>IF(BZ46="","",IF(BZ46&lt;($BZ$60+1),1,0))</f>
        <v>0</v>
      </c>
      <c r="CB46" s="92">
        <f>IF(BU46="","",BU46+CA46)</f>
        <v>0</v>
      </c>
      <c r="CC46" s="250" t="s">
        <v>277</v>
      </c>
      <c r="CD46" s="251">
        <v>0</v>
      </c>
      <c r="CE46" s="252" t="s">
        <v>56</v>
      </c>
      <c r="CF46" s="157">
        <v>0</v>
      </c>
      <c r="CG46" s="253" t="s">
        <v>55</v>
      </c>
      <c r="CH46" s="159">
        <v>0</v>
      </c>
      <c r="CI46" s="160" t="str">
        <f>IF($EW46=0,"",IF($EX46="A",$EW46,""))</f>
        <v/>
      </c>
      <c r="CJ46" s="161" t="str">
        <f>IF($EW46=0,"",IF($EX46="B",$EW46,""))</f>
        <v/>
      </c>
      <c r="CK46" s="162" t="str">
        <f>IF($EW46=0,"",IF($EX46="C",$EW46,""))</f>
        <v/>
      </c>
      <c r="CL46" s="43"/>
      <c r="CM46" s="249"/>
      <c r="CN46" s="102">
        <f>RANK(CD46,$CD$12:$CD$57)</f>
        <v>1</v>
      </c>
      <c r="CO46" s="103">
        <f>IF(CN46=CO$9,1,0)</f>
        <v>1</v>
      </c>
      <c r="CP46" s="104">
        <f>+CP43+CO46</f>
        <v>17</v>
      </c>
      <c r="CQ46" s="105">
        <f>IF(CN46=CO$9,CN46+CP46-1,CN46)</f>
        <v>17</v>
      </c>
      <c r="CR46" s="103">
        <f>IF(CQ46=CR$9,1,0)</f>
        <v>0</v>
      </c>
      <c r="CS46" s="104">
        <f>+CS43+CR46</f>
        <v>1</v>
      </c>
      <c r="CT46" s="105">
        <f>IF(CQ46=CR$9,CQ46+CS46-1,CQ46)</f>
        <v>17</v>
      </c>
      <c r="CU46" s="103">
        <f>IF(CT46=CU$9,1,0)</f>
        <v>0</v>
      </c>
      <c r="CV46" s="104">
        <f>+CV43+CU46</f>
        <v>1</v>
      </c>
      <c r="CW46" s="105">
        <f>IF(CT46=CU$9,CT46+CV46-1,CT46)</f>
        <v>17</v>
      </c>
      <c r="CX46" s="103">
        <f>IF(CW46=CX$9,1,0)</f>
        <v>0</v>
      </c>
      <c r="CY46" s="104">
        <f>+CY43+CX46</f>
        <v>1</v>
      </c>
      <c r="CZ46" s="105">
        <f>IF(CW46=CX$9,CW46+CY46-1,CW46)</f>
        <v>17</v>
      </c>
      <c r="DA46" s="103">
        <f>IF(CZ46=DA$9,1,0)</f>
        <v>0</v>
      </c>
      <c r="DB46" s="104">
        <f>+DB43+DA46</f>
        <v>1</v>
      </c>
      <c r="DC46" s="105">
        <f>IF(CZ46=DA$9,CZ46+DB46-1,CZ46)</f>
        <v>17</v>
      </c>
      <c r="DD46" s="103">
        <f>IF(DC46=DD$9,1,0)</f>
        <v>0</v>
      </c>
      <c r="DE46" s="104">
        <f>+DE43+DD46</f>
        <v>1</v>
      </c>
      <c r="DF46" s="105">
        <f>IF(DC46=DD$9,DC46+DE46-1,DC46)</f>
        <v>17</v>
      </c>
      <c r="DG46" s="103">
        <f>IF(DF46=DG$9,1,0)</f>
        <v>0</v>
      </c>
      <c r="DH46" s="104">
        <f>+DH43+DG46</f>
        <v>1</v>
      </c>
      <c r="DI46" s="105">
        <f>IF(DF46=DG$9,DF46+DH46-1,DF46)</f>
        <v>17</v>
      </c>
      <c r="DJ46" s="103">
        <f>IF(DI46=DJ$9,1,0)</f>
        <v>0</v>
      </c>
      <c r="DK46" s="104">
        <f>+DK43+DJ46</f>
        <v>1</v>
      </c>
      <c r="DL46" s="105">
        <f>IF(DI46=DJ$9,DI46+DK46-1,DI46)</f>
        <v>17</v>
      </c>
      <c r="DM46" s="103">
        <f>IF(DL46=DM$9,1,0)</f>
        <v>0</v>
      </c>
      <c r="DN46" s="104">
        <f>+DN43+DM46</f>
        <v>1</v>
      </c>
      <c r="DO46" s="105">
        <f>IF(DL46=DM$9,DL46+DN46-1,DL46)</f>
        <v>17</v>
      </c>
      <c r="DP46" s="103">
        <f>IF(DO46=DP$9,1,0)</f>
        <v>0</v>
      </c>
      <c r="DQ46" s="104">
        <f>+DQ43+DP46</f>
        <v>1</v>
      </c>
      <c r="DR46" s="105">
        <f>IF(DO46=DP$9,DO46+DQ46-1,DO46)</f>
        <v>17</v>
      </c>
      <c r="DS46" s="103">
        <f>IF(DR46=DS$9,1,0)</f>
        <v>0</v>
      </c>
      <c r="DT46" s="104">
        <f>+DT43+DS46</f>
        <v>1</v>
      </c>
      <c r="DU46" s="105">
        <f>IF(DR46=DS$9,DR46+DT46-1,DR46)</f>
        <v>17</v>
      </c>
      <c r="DV46" s="103">
        <f>IF(DU46=DV$9,1,0)</f>
        <v>0</v>
      </c>
      <c r="DW46" s="104">
        <f>+DW43+DV46</f>
        <v>1</v>
      </c>
      <c r="DX46" s="105">
        <f>IF(DU46=DV$9,DU46+DW46-1,DU46)</f>
        <v>17</v>
      </c>
      <c r="DY46" s="103">
        <f>IF(DX46=DY$9,1,0)</f>
        <v>0</v>
      </c>
      <c r="DZ46" s="104">
        <f>+DZ43+DY46</f>
        <v>1</v>
      </c>
      <c r="EA46" s="105">
        <f>IF(DX46=DY$9,DX46+DZ46-1,DX46)</f>
        <v>17</v>
      </c>
      <c r="EB46" s="103">
        <f>IF(EA46=EB$9,1,0)</f>
        <v>0</v>
      </c>
      <c r="EC46" s="104">
        <f>+EC43+EB46</f>
        <v>1</v>
      </c>
      <c r="ED46" s="105">
        <f>IF(EA46=EB$9,EA46+EC46-1,EA46)</f>
        <v>17</v>
      </c>
      <c r="EE46" s="103">
        <f>IF(ED46=EE$9,1,0)</f>
        <v>0</v>
      </c>
      <c r="EF46" s="104">
        <f>+EF43+EE46</f>
        <v>1</v>
      </c>
      <c r="EG46" s="105">
        <f>IF(ED46=EE$9,ED46+EF46-1,ED46)</f>
        <v>17</v>
      </c>
      <c r="EH46" s="103">
        <f>IF(EG46=EH$9,1,0)</f>
        <v>0</v>
      </c>
      <c r="EI46" s="104">
        <f>+EI43+EH46</f>
        <v>1</v>
      </c>
      <c r="EJ46" s="105">
        <f>IF(EG46=EH$9,EG46+EI46-1,EG46)</f>
        <v>17</v>
      </c>
      <c r="EK46" s="103">
        <f>IF(EJ46=EK$9,1,0)</f>
        <v>1</v>
      </c>
      <c r="EL46" s="104">
        <f>+EL43+EK46</f>
        <v>1</v>
      </c>
      <c r="EM46" s="105">
        <f>IF(EJ46=EK$9,EJ46+EL46-1,EJ46)</f>
        <v>17</v>
      </c>
      <c r="EN46" s="103">
        <f>IF(EM46=EN$9,1,0)</f>
        <v>0</v>
      </c>
      <c r="EO46" s="104">
        <f>+EO43+EN46</f>
        <v>0</v>
      </c>
      <c r="EP46" s="105">
        <f>IF(EM46=EN$9,EM46+EO46-1,EM46)</f>
        <v>17</v>
      </c>
      <c r="EQ46" s="103">
        <f>IF(EP46=EQ$9,1,0)</f>
        <v>0</v>
      </c>
      <c r="ER46" s="104">
        <f>+ER43+EQ46</f>
        <v>0</v>
      </c>
      <c r="ES46" s="105">
        <f>IF(EP46=EQ$9,EP46+ER46-1,EP46)</f>
        <v>17</v>
      </c>
      <c r="ET46" s="103">
        <f>IF(ES46=ET$9,1,0)</f>
        <v>0</v>
      </c>
      <c r="EU46" s="104">
        <f>+EU43+ET46</f>
        <v>0</v>
      </c>
      <c r="EV46" s="106">
        <f>IF(ES46=ET$9,ES46+EU46-1,ES46)</f>
        <v>17</v>
      </c>
      <c r="EW46" s="107">
        <f>IF(CB46="",0,CB46)</f>
        <v>0</v>
      </c>
      <c r="EX46" s="108" t="str">
        <f>IF($CI$65=3,VLOOKUP(EV46,$EV$69:$EZ$89,4,FALSE),VLOOKUP(EV46,$EV$69:$EZ$89,5,FALSE))</f>
        <v>A</v>
      </c>
    </row>
    <row r="47" spans="1:154" s="7" customFormat="1" ht="30" customHeight="1" thickBot="1">
      <c r="A47" s="12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BO47" s="12"/>
      <c r="BP47" s="12"/>
      <c r="BQ47" s="109" t="s">
        <v>278</v>
      </c>
      <c r="BR47" s="110" t="s">
        <v>279</v>
      </c>
      <c r="BS47" s="111">
        <v>8</v>
      </c>
      <c r="BT47" s="112">
        <f>IF($BR$61="","",$BS47*$BR$61)</f>
        <v>2.42</v>
      </c>
      <c r="BU47" s="113">
        <f>IF(BT47="","",IF(BT47&lt;1,IF(BS47&gt;0,1,0),ROUNDDOWN(BT47,0)))</f>
        <v>2</v>
      </c>
      <c r="BV47" s="114">
        <f>IF(BT47="","",BT47-BU47)</f>
        <v>0.42</v>
      </c>
      <c r="BW47" s="115">
        <v>11</v>
      </c>
      <c r="BX47" s="116" t="str">
        <f>IF(BY47&lt;0,"ê",(IF(BY47=0,"è",(IF(BY47&gt;0,"é","")))))</f>
        <v>ê</v>
      </c>
      <c r="BY47" s="117">
        <f>+BS47-BW47</f>
        <v>-3</v>
      </c>
      <c r="BZ47" s="118">
        <f>+BJ133</f>
        <v>9</v>
      </c>
      <c r="CA47" s="113">
        <f>IF(BZ47="","",IF(BZ47&lt;($BZ$60+1),1,0))</f>
        <v>0</v>
      </c>
      <c r="CB47" s="119">
        <f>IF(BU47="","",BU47+CA47)</f>
        <v>2</v>
      </c>
      <c r="CC47" s="246" t="s">
        <v>280</v>
      </c>
      <c r="CD47" s="247">
        <v>0</v>
      </c>
      <c r="CE47" s="166" t="s">
        <v>56</v>
      </c>
      <c r="CF47" s="167">
        <v>0</v>
      </c>
      <c r="CG47" s="248" t="s">
        <v>55</v>
      </c>
      <c r="CH47" s="169">
        <v>0</v>
      </c>
      <c r="CI47" s="170">
        <f>IF($EW47=0,"",IF($EX47="A",$EW47,""))</f>
        <v>2</v>
      </c>
      <c r="CJ47" s="171" t="str">
        <f>IF($EW47=0,"",IF($EX47="B",$EW47,""))</f>
        <v/>
      </c>
      <c r="CK47" s="172" t="str">
        <f>IF($EW47=0,"",IF($EX47="C",$EW47,""))</f>
        <v/>
      </c>
      <c r="CL47" s="129"/>
      <c r="CM47" s="249"/>
      <c r="CN47" s="130">
        <f>RANK(CD47,$CD$12:$CD$57)</f>
        <v>1</v>
      </c>
      <c r="CO47" s="131">
        <f>IF(CN47=CO$9,1,0)</f>
        <v>1</v>
      </c>
      <c r="CP47" s="132">
        <f>+CP46+CO47</f>
        <v>18</v>
      </c>
      <c r="CQ47" s="133">
        <f>IF(CN47=CO$9,CN47+CP47-1,CN47)</f>
        <v>18</v>
      </c>
      <c r="CR47" s="131">
        <f>IF(CQ47=CR$9,1,0)</f>
        <v>0</v>
      </c>
      <c r="CS47" s="132">
        <f>+CS46+CR47</f>
        <v>1</v>
      </c>
      <c r="CT47" s="133">
        <f>IF(CQ47=CR$9,CQ47+CS47-1,CQ47)</f>
        <v>18</v>
      </c>
      <c r="CU47" s="131">
        <f>IF(CT47=CU$9,1,0)</f>
        <v>0</v>
      </c>
      <c r="CV47" s="132">
        <f>+CV46+CU47</f>
        <v>1</v>
      </c>
      <c r="CW47" s="133">
        <f>IF(CT47=CU$9,CT47+CV47-1,CT47)</f>
        <v>18</v>
      </c>
      <c r="CX47" s="131">
        <f>IF(CW47=CX$9,1,0)</f>
        <v>0</v>
      </c>
      <c r="CY47" s="132">
        <f>+CY46+CX47</f>
        <v>1</v>
      </c>
      <c r="CZ47" s="133">
        <f>IF(CW47=CX$9,CW47+CY47-1,CW47)</f>
        <v>18</v>
      </c>
      <c r="DA47" s="131">
        <f>IF(CZ47=DA$9,1,0)</f>
        <v>0</v>
      </c>
      <c r="DB47" s="132">
        <f>+DB46+DA47</f>
        <v>1</v>
      </c>
      <c r="DC47" s="133">
        <f>IF(CZ47=DA$9,CZ47+DB47-1,CZ47)</f>
        <v>18</v>
      </c>
      <c r="DD47" s="131">
        <f>IF(DC47=DD$9,1,0)</f>
        <v>0</v>
      </c>
      <c r="DE47" s="132">
        <f>+DE46+DD47</f>
        <v>1</v>
      </c>
      <c r="DF47" s="133">
        <f>IF(DC47=DD$9,DC47+DE47-1,DC47)</f>
        <v>18</v>
      </c>
      <c r="DG47" s="131">
        <f>IF(DF47=DG$9,1,0)</f>
        <v>0</v>
      </c>
      <c r="DH47" s="132">
        <f>+DH46+DG47</f>
        <v>1</v>
      </c>
      <c r="DI47" s="133">
        <f>IF(DF47=DG$9,DF47+DH47-1,DF47)</f>
        <v>18</v>
      </c>
      <c r="DJ47" s="131">
        <f>IF(DI47=DJ$9,1,0)</f>
        <v>0</v>
      </c>
      <c r="DK47" s="132">
        <f>+DK46+DJ47</f>
        <v>1</v>
      </c>
      <c r="DL47" s="133">
        <f>IF(DI47=DJ$9,DI47+DK47-1,DI47)</f>
        <v>18</v>
      </c>
      <c r="DM47" s="131">
        <f>IF(DL47=DM$9,1,0)</f>
        <v>0</v>
      </c>
      <c r="DN47" s="132">
        <f>+DN46+DM47</f>
        <v>1</v>
      </c>
      <c r="DO47" s="133">
        <f>IF(DL47=DM$9,DL47+DN47-1,DL47)</f>
        <v>18</v>
      </c>
      <c r="DP47" s="131">
        <f>IF(DO47=DP$9,1,0)</f>
        <v>0</v>
      </c>
      <c r="DQ47" s="132">
        <f>+DQ46+DP47</f>
        <v>1</v>
      </c>
      <c r="DR47" s="133">
        <f>IF(DO47=DP$9,DO47+DQ47-1,DO47)</f>
        <v>18</v>
      </c>
      <c r="DS47" s="131">
        <f>IF(DR47=DS$9,1,0)</f>
        <v>0</v>
      </c>
      <c r="DT47" s="132">
        <f>+DT46+DS47</f>
        <v>1</v>
      </c>
      <c r="DU47" s="133">
        <f>IF(DR47=DS$9,DR47+DT47-1,DR47)</f>
        <v>18</v>
      </c>
      <c r="DV47" s="131">
        <f>IF(DU47=DV$9,1,0)</f>
        <v>0</v>
      </c>
      <c r="DW47" s="132">
        <f>+DW46+DV47</f>
        <v>1</v>
      </c>
      <c r="DX47" s="133">
        <f>IF(DU47=DV$9,DU47+DW47-1,DU47)</f>
        <v>18</v>
      </c>
      <c r="DY47" s="131">
        <f>IF(DX47=DY$9,1,0)</f>
        <v>0</v>
      </c>
      <c r="DZ47" s="132">
        <f>+DZ46+DY47</f>
        <v>1</v>
      </c>
      <c r="EA47" s="133">
        <f>IF(DX47=DY$9,DX47+DZ47-1,DX47)</f>
        <v>18</v>
      </c>
      <c r="EB47" s="131">
        <f>IF(EA47=EB$9,1,0)</f>
        <v>0</v>
      </c>
      <c r="EC47" s="132">
        <f>+EC46+EB47</f>
        <v>1</v>
      </c>
      <c r="ED47" s="133">
        <f>IF(EA47=EB$9,EA47+EC47-1,EA47)</f>
        <v>18</v>
      </c>
      <c r="EE47" s="131">
        <f>IF(ED47=EE$9,1,0)</f>
        <v>0</v>
      </c>
      <c r="EF47" s="132">
        <f>+EF46+EE47</f>
        <v>1</v>
      </c>
      <c r="EG47" s="133">
        <f>IF(ED47=EE$9,ED47+EF47-1,ED47)</f>
        <v>18</v>
      </c>
      <c r="EH47" s="131">
        <f>IF(EG47=EH$9,1,0)</f>
        <v>0</v>
      </c>
      <c r="EI47" s="132">
        <f>+EI46+EH47</f>
        <v>1</v>
      </c>
      <c r="EJ47" s="133">
        <f>IF(EG47=EH$9,EG47+EI47-1,EG47)</f>
        <v>18</v>
      </c>
      <c r="EK47" s="131">
        <f>IF(EJ47=EK$9,1,0)</f>
        <v>0</v>
      </c>
      <c r="EL47" s="132">
        <f>+EL46+EK47</f>
        <v>1</v>
      </c>
      <c r="EM47" s="133">
        <f>IF(EJ47=EK$9,EJ47+EL47-1,EJ47)</f>
        <v>18</v>
      </c>
      <c r="EN47" s="131">
        <f>IF(EM47=EN$9,1,0)</f>
        <v>1</v>
      </c>
      <c r="EO47" s="132">
        <f>+EO46+EN47</f>
        <v>1</v>
      </c>
      <c r="EP47" s="133">
        <f>IF(EM47=EN$9,EM47+EO47-1,EM47)</f>
        <v>18</v>
      </c>
      <c r="EQ47" s="131">
        <f>IF(EP47=EQ$9,1,0)</f>
        <v>0</v>
      </c>
      <c r="ER47" s="132">
        <f>+ER46+EQ47</f>
        <v>0</v>
      </c>
      <c r="ES47" s="133">
        <f>IF(EP47=EQ$9,EP47+ER47-1,EP47)</f>
        <v>18</v>
      </c>
      <c r="ET47" s="131">
        <f>IF(ES47=ET$9,1,0)</f>
        <v>0</v>
      </c>
      <c r="EU47" s="132">
        <f>+EU46+ET47</f>
        <v>0</v>
      </c>
      <c r="EV47" s="134">
        <f>IF(ES47=ET$9,ES47+EU47-1,ES47)</f>
        <v>18</v>
      </c>
      <c r="EW47" s="135">
        <f>IF(CB47="",0,CB47)</f>
        <v>2</v>
      </c>
      <c r="EX47" s="136" t="str">
        <f>IF($CI$65=3,VLOOKUP(EV47,$EV$69:$EZ$89,4,FALSE),VLOOKUP(EV47,$EV$69:$EZ$89,5,FALSE))</f>
        <v>A</v>
      </c>
    </row>
    <row r="48" spans="1:154" s="11" customFormat="1" ht="5.0999999999999996" customHeight="1" thickTop="1" thickBot="1">
      <c r="A48" s="16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BO48" s="16"/>
      <c r="BP48" s="16"/>
      <c r="BQ48" s="47"/>
      <c r="BR48" s="48"/>
      <c r="BS48" s="49"/>
      <c r="BT48" s="50"/>
      <c r="BU48" s="49"/>
      <c r="BV48" s="50"/>
      <c r="BW48" s="50"/>
      <c r="BX48" s="50"/>
      <c r="BY48" s="50"/>
      <c r="BZ48" s="51"/>
      <c r="CA48" s="49"/>
      <c r="CB48" s="208"/>
      <c r="CC48" s="52"/>
      <c r="CD48" s="53"/>
      <c r="CE48" s="54"/>
      <c r="CF48" s="55"/>
      <c r="CG48" s="56"/>
      <c r="CH48" s="57"/>
      <c r="CI48" s="58"/>
      <c r="CJ48" s="59"/>
      <c r="CK48" s="60"/>
      <c r="CL48" s="43"/>
      <c r="CN48" s="61"/>
      <c r="CO48" s="62"/>
      <c r="CP48" s="63"/>
      <c r="CQ48" s="64"/>
      <c r="CR48" s="62"/>
      <c r="CS48" s="63"/>
      <c r="CT48" s="64"/>
      <c r="CU48" s="62"/>
      <c r="CV48" s="63"/>
      <c r="CW48" s="64"/>
      <c r="CX48" s="62"/>
      <c r="CY48" s="63"/>
      <c r="CZ48" s="64"/>
      <c r="DA48" s="62"/>
      <c r="DB48" s="63"/>
      <c r="DC48" s="64"/>
      <c r="DD48" s="62"/>
      <c r="DE48" s="63"/>
      <c r="DF48" s="64"/>
      <c r="DG48" s="62"/>
      <c r="DH48" s="63"/>
      <c r="DI48" s="64"/>
      <c r="DJ48" s="62"/>
      <c r="DK48" s="63"/>
      <c r="DL48" s="64"/>
      <c r="DM48" s="62"/>
      <c r="DN48" s="63"/>
      <c r="DO48" s="64"/>
      <c r="DP48" s="62"/>
      <c r="DQ48" s="63"/>
      <c r="DR48" s="64"/>
      <c r="DS48" s="62"/>
      <c r="DT48" s="63"/>
      <c r="DU48" s="64"/>
      <c r="DV48" s="62"/>
      <c r="DW48" s="63"/>
      <c r="DX48" s="64"/>
      <c r="DY48" s="62"/>
      <c r="DZ48" s="63"/>
      <c r="EA48" s="64"/>
      <c r="EB48" s="62"/>
      <c r="EC48" s="63"/>
      <c r="ED48" s="64"/>
      <c r="EE48" s="62"/>
      <c r="EF48" s="63"/>
      <c r="EG48" s="64"/>
      <c r="EH48" s="62"/>
      <c r="EI48" s="63"/>
      <c r="EJ48" s="64"/>
      <c r="EK48" s="62"/>
      <c r="EL48" s="63"/>
      <c r="EM48" s="64"/>
      <c r="EN48" s="62"/>
      <c r="EO48" s="63"/>
      <c r="EP48" s="64"/>
      <c r="EQ48" s="62"/>
      <c r="ER48" s="63"/>
      <c r="ES48" s="64"/>
      <c r="ET48" s="62"/>
      <c r="EU48" s="63"/>
      <c r="EV48" s="65"/>
      <c r="EW48" s="66"/>
      <c r="EX48" s="67"/>
    </row>
    <row r="49" spans="1:156" s="11" customFormat="1" ht="30" customHeight="1" thickTop="1" thickBot="1">
      <c r="A49" s="16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BO49" s="16"/>
      <c r="BP49" s="16"/>
      <c r="BQ49" s="137" t="s">
        <v>281</v>
      </c>
      <c r="BR49" s="138"/>
      <c r="BS49" s="139"/>
      <c r="BT49" s="140"/>
      <c r="BU49" s="139"/>
      <c r="BV49" s="140"/>
      <c r="BW49" s="140"/>
      <c r="BX49" s="140"/>
      <c r="BY49" s="140"/>
      <c r="BZ49" s="140"/>
      <c r="CA49" s="139"/>
      <c r="CB49" s="209"/>
      <c r="CC49" s="142"/>
      <c r="CD49" s="143"/>
      <c r="CE49" s="144"/>
      <c r="CF49" s="145"/>
      <c r="CG49" s="146"/>
      <c r="CH49" s="147"/>
      <c r="CI49" s="148"/>
      <c r="CJ49" s="149"/>
      <c r="CK49" s="150"/>
      <c r="CL49" s="43"/>
      <c r="CN49" s="61"/>
      <c r="CO49" s="62"/>
      <c r="CP49" s="63"/>
      <c r="CQ49" s="64"/>
      <c r="CR49" s="62"/>
      <c r="CS49" s="63"/>
      <c r="CT49" s="64"/>
      <c r="CU49" s="62"/>
      <c r="CV49" s="63"/>
      <c r="CW49" s="64"/>
      <c r="CX49" s="62"/>
      <c r="CY49" s="63"/>
      <c r="CZ49" s="64"/>
      <c r="DA49" s="62"/>
      <c r="DB49" s="63"/>
      <c r="DC49" s="64"/>
      <c r="DD49" s="62"/>
      <c r="DE49" s="63"/>
      <c r="DF49" s="64"/>
      <c r="DG49" s="62"/>
      <c r="DH49" s="63"/>
      <c r="DI49" s="64"/>
      <c r="DJ49" s="62"/>
      <c r="DK49" s="63"/>
      <c r="DL49" s="64"/>
      <c r="DM49" s="62"/>
      <c r="DN49" s="63"/>
      <c r="DO49" s="64"/>
      <c r="DP49" s="62"/>
      <c r="DQ49" s="63"/>
      <c r="DR49" s="64"/>
      <c r="DS49" s="62"/>
      <c r="DT49" s="63"/>
      <c r="DU49" s="64"/>
      <c r="DV49" s="62"/>
      <c r="DW49" s="63"/>
      <c r="DX49" s="64"/>
      <c r="DY49" s="62"/>
      <c r="DZ49" s="63"/>
      <c r="EA49" s="64"/>
      <c r="EB49" s="62"/>
      <c r="EC49" s="63"/>
      <c r="ED49" s="64"/>
      <c r="EE49" s="62"/>
      <c r="EF49" s="63"/>
      <c r="EG49" s="64"/>
      <c r="EH49" s="62"/>
      <c r="EI49" s="63"/>
      <c r="EJ49" s="64"/>
      <c r="EK49" s="62"/>
      <c r="EL49" s="63"/>
      <c r="EM49" s="64"/>
      <c r="EN49" s="62"/>
      <c r="EO49" s="63"/>
      <c r="EP49" s="64"/>
      <c r="EQ49" s="62"/>
      <c r="ER49" s="63"/>
      <c r="ES49" s="64"/>
      <c r="ET49" s="62"/>
      <c r="EU49" s="63"/>
      <c r="EV49" s="151"/>
      <c r="EW49" s="152"/>
      <c r="EX49" s="153"/>
    </row>
    <row r="50" spans="1:156" s="7" customFormat="1" ht="30" customHeight="1" thickTop="1" thickBot="1">
      <c r="A50" s="12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BO50" s="12"/>
      <c r="BP50" s="12"/>
      <c r="BQ50" s="181" t="s">
        <v>282</v>
      </c>
      <c r="BR50" s="182" t="s">
        <v>283</v>
      </c>
      <c r="BS50" s="183">
        <v>2</v>
      </c>
      <c r="BT50" s="184">
        <f>IF($BR$61="","",$BS50*$BR$61)</f>
        <v>0.6</v>
      </c>
      <c r="BU50" s="185">
        <f>IF(BT50="","",IF(BT50&lt;1,IF(BS50&gt;0,1,0),ROUNDDOWN(BT50,0)))</f>
        <v>1</v>
      </c>
      <c r="BV50" s="186">
        <f>IF(BT50="","",BT50-BU50)</f>
        <v>-0.4</v>
      </c>
      <c r="BW50" s="187">
        <v>5</v>
      </c>
      <c r="BX50" s="188" t="str">
        <f>IF(BY50&lt;0,"ê",(IF(BY50=0,"è",(IF(BY50&gt;0,"é","")))))</f>
        <v>ê</v>
      </c>
      <c r="BY50" s="189">
        <f>+BS50-BW50</f>
        <v>-3</v>
      </c>
      <c r="BZ50" s="190">
        <f>+BJ134</f>
        <v>19</v>
      </c>
      <c r="CA50" s="185">
        <f>IF(BZ50="","",IF(BZ50&lt;($BZ$60+1),1,0))</f>
        <v>0</v>
      </c>
      <c r="CB50" s="191">
        <f>IF(BU50="","",BU50+CA50)</f>
        <v>1</v>
      </c>
      <c r="CC50" s="210" t="s">
        <v>284</v>
      </c>
      <c r="CD50" s="211">
        <v>0</v>
      </c>
      <c r="CE50" s="212" t="s">
        <v>56</v>
      </c>
      <c r="CF50" s="213">
        <v>0</v>
      </c>
      <c r="CG50" s="214" t="s">
        <v>55</v>
      </c>
      <c r="CH50" s="215">
        <v>0</v>
      </c>
      <c r="CI50" s="216">
        <f>IF($EW50=0,"",IF($EX50="A",$EW50,""))</f>
        <v>1</v>
      </c>
      <c r="CJ50" s="217" t="str">
        <f>IF($EW50=0,"",IF($EX50="B",$EW50,""))</f>
        <v/>
      </c>
      <c r="CK50" s="218" t="str">
        <f>IF($EW50=0,"",IF($EX50="C",$EW50,""))</f>
        <v/>
      </c>
      <c r="CL50" s="129"/>
      <c r="CM50" s="249"/>
      <c r="CN50" s="201">
        <f>RANK(CD50,$CD$12:$CD$57)</f>
        <v>1</v>
      </c>
      <c r="CO50" s="202">
        <f>IF(CN50=CO$9,1,0)</f>
        <v>1</v>
      </c>
      <c r="CP50" s="203">
        <f>+CP47+CO50</f>
        <v>19</v>
      </c>
      <c r="CQ50" s="204">
        <f>IF(CN50=CO$9,CN50+CP50-1,CN50)</f>
        <v>19</v>
      </c>
      <c r="CR50" s="202">
        <f>IF(CQ50=CR$9,1,0)</f>
        <v>0</v>
      </c>
      <c r="CS50" s="203">
        <f>+CS47+CR50</f>
        <v>1</v>
      </c>
      <c r="CT50" s="204">
        <f>IF(CQ50=CR$9,CQ50+CS50-1,CQ50)</f>
        <v>19</v>
      </c>
      <c r="CU50" s="202">
        <f>IF(CT50=CU$9,1,0)</f>
        <v>0</v>
      </c>
      <c r="CV50" s="203">
        <f>+CV47+CU50</f>
        <v>1</v>
      </c>
      <c r="CW50" s="204">
        <f>IF(CT50=CU$9,CT50+CV50-1,CT50)</f>
        <v>19</v>
      </c>
      <c r="CX50" s="202">
        <f>IF(CW50=CX$9,1,0)</f>
        <v>0</v>
      </c>
      <c r="CY50" s="203">
        <f>+CY47+CX50</f>
        <v>1</v>
      </c>
      <c r="CZ50" s="204">
        <f>IF(CW50=CX$9,CW50+CY50-1,CW50)</f>
        <v>19</v>
      </c>
      <c r="DA50" s="202">
        <f>IF(CZ50=DA$9,1,0)</f>
        <v>0</v>
      </c>
      <c r="DB50" s="203">
        <f>+DB47+DA50</f>
        <v>1</v>
      </c>
      <c r="DC50" s="204">
        <f>IF(CZ50=DA$9,CZ50+DB50-1,CZ50)</f>
        <v>19</v>
      </c>
      <c r="DD50" s="202">
        <f>IF(DC50=DD$9,1,0)</f>
        <v>0</v>
      </c>
      <c r="DE50" s="203">
        <f>+DE47+DD50</f>
        <v>1</v>
      </c>
      <c r="DF50" s="204">
        <f>IF(DC50=DD$9,DC50+DE50-1,DC50)</f>
        <v>19</v>
      </c>
      <c r="DG50" s="202">
        <f>IF(DF50=DG$9,1,0)</f>
        <v>0</v>
      </c>
      <c r="DH50" s="203">
        <f>+DH47+DG50</f>
        <v>1</v>
      </c>
      <c r="DI50" s="204">
        <f>IF(DF50=DG$9,DF50+DH50-1,DF50)</f>
        <v>19</v>
      </c>
      <c r="DJ50" s="202">
        <f>IF(DI50=DJ$9,1,0)</f>
        <v>0</v>
      </c>
      <c r="DK50" s="203">
        <f>+DK47+DJ50</f>
        <v>1</v>
      </c>
      <c r="DL50" s="204">
        <f>IF(DI50=DJ$9,DI50+DK50-1,DI50)</f>
        <v>19</v>
      </c>
      <c r="DM50" s="202">
        <f>IF(DL50=DM$9,1,0)</f>
        <v>0</v>
      </c>
      <c r="DN50" s="203">
        <f>+DN47+DM50</f>
        <v>1</v>
      </c>
      <c r="DO50" s="204">
        <f>IF(DL50=DM$9,DL50+DN50-1,DL50)</f>
        <v>19</v>
      </c>
      <c r="DP50" s="202">
        <f>IF(DO50=DP$9,1,0)</f>
        <v>0</v>
      </c>
      <c r="DQ50" s="203">
        <f>+DQ47+DP50</f>
        <v>1</v>
      </c>
      <c r="DR50" s="204">
        <f>IF(DO50=DP$9,DO50+DQ50-1,DO50)</f>
        <v>19</v>
      </c>
      <c r="DS50" s="202">
        <f>IF(DR50=DS$9,1,0)</f>
        <v>0</v>
      </c>
      <c r="DT50" s="203">
        <f>+DT47+DS50</f>
        <v>1</v>
      </c>
      <c r="DU50" s="204">
        <f>IF(DR50=DS$9,DR50+DT50-1,DR50)</f>
        <v>19</v>
      </c>
      <c r="DV50" s="202">
        <f>IF(DU50=DV$9,1,0)</f>
        <v>0</v>
      </c>
      <c r="DW50" s="203">
        <f>+DW47+DV50</f>
        <v>1</v>
      </c>
      <c r="DX50" s="204">
        <f>IF(DU50=DV$9,DU50+DW50-1,DU50)</f>
        <v>19</v>
      </c>
      <c r="DY50" s="202">
        <f>IF(DX50=DY$9,1,0)</f>
        <v>0</v>
      </c>
      <c r="DZ50" s="203">
        <f>+DZ47+DY50</f>
        <v>1</v>
      </c>
      <c r="EA50" s="204">
        <f>IF(DX50=DY$9,DX50+DZ50-1,DX50)</f>
        <v>19</v>
      </c>
      <c r="EB50" s="202">
        <f>IF(EA50=EB$9,1,0)</f>
        <v>0</v>
      </c>
      <c r="EC50" s="203">
        <f>+EC47+EB50</f>
        <v>1</v>
      </c>
      <c r="ED50" s="204">
        <f>IF(EA50=EB$9,EA50+EC50-1,EA50)</f>
        <v>19</v>
      </c>
      <c r="EE50" s="202">
        <f>IF(ED50=EE$9,1,0)</f>
        <v>0</v>
      </c>
      <c r="EF50" s="203">
        <f>+EF47+EE50</f>
        <v>1</v>
      </c>
      <c r="EG50" s="204">
        <f>IF(ED50=EE$9,ED50+EF50-1,ED50)</f>
        <v>19</v>
      </c>
      <c r="EH50" s="202">
        <f>IF(EG50=EH$9,1,0)</f>
        <v>0</v>
      </c>
      <c r="EI50" s="203">
        <f>+EI47+EH50</f>
        <v>1</v>
      </c>
      <c r="EJ50" s="204">
        <f>IF(EG50=EH$9,EG50+EI50-1,EG50)</f>
        <v>19</v>
      </c>
      <c r="EK50" s="202">
        <f>IF(EJ50=EK$9,1,0)</f>
        <v>0</v>
      </c>
      <c r="EL50" s="203">
        <f>+EL47+EK50</f>
        <v>1</v>
      </c>
      <c r="EM50" s="204">
        <f>IF(EJ50=EK$9,EJ50+EL50-1,EJ50)</f>
        <v>19</v>
      </c>
      <c r="EN50" s="202">
        <f>IF(EM50=EN$9,1,0)</f>
        <v>0</v>
      </c>
      <c r="EO50" s="203">
        <f>+EO47+EN50</f>
        <v>1</v>
      </c>
      <c r="EP50" s="204">
        <f>IF(EM50=EN$9,EM50+EO50-1,EM50)</f>
        <v>19</v>
      </c>
      <c r="EQ50" s="202">
        <f>IF(EP50=EQ$9,1,0)</f>
        <v>1</v>
      </c>
      <c r="ER50" s="203">
        <f>+ER47+EQ50</f>
        <v>1</v>
      </c>
      <c r="ES50" s="204">
        <f>IF(EP50=EQ$9,EP50+ER50-1,EP50)</f>
        <v>19</v>
      </c>
      <c r="ET50" s="202">
        <f>IF(ES50=ET$9,1,0)</f>
        <v>0</v>
      </c>
      <c r="EU50" s="203">
        <f>+EU47+ET50</f>
        <v>0</v>
      </c>
      <c r="EV50" s="205">
        <f>IF(ES50=ET$9,ES50+EU50-1,ES50)</f>
        <v>19</v>
      </c>
      <c r="EW50" s="206">
        <f>IF(CB50="",0,CB50)</f>
        <v>1</v>
      </c>
      <c r="EX50" s="207" t="str">
        <f>IF($CI$65=3,VLOOKUP(EV50,$EV$69:$EZ$89,4,FALSE),VLOOKUP(EV50,$EV$69:$EZ$89,5,FALSE))</f>
        <v>A</v>
      </c>
    </row>
    <row r="51" spans="1:156" s="11" customFormat="1" ht="5.0999999999999996" customHeight="1" thickTop="1" thickBot="1">
      <c r="A51" s="16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BO51" s="16"/>
      <c r="BP51" s="16"/>
      <c r="BQ51" s="47"/>
      <c r="BR51" s="48"/>
      <c r="BS51" s="49"/>
      <c r="BT51" s="50"/>
      <c r="BU51" s="49"/>
      <c r="BV51" s="50"/>
      <c r="BW51" s="50"/>
      <c r="BX51" s="50"/>
      <c r="BY51" s="50"/>
      <c r="BZ51" s="51"/>
      <c r="CA51" s="49"/>
      <c r="CB51" s="208"/>
      <c r="CC51" s="52"/>
      <c r="CD51" s="53"/>
      <c r="CE51" s="54"/>
      <c r="CF51" s="55"/>
      <c r="CG51" s="56"/>
      <c r="CH51" s="57"/>
      <c r="CI51" s="58"/>
      <c r="CJ51" s="59"/>
      <c r="CK51" s="60"/>
      <c r="CL51" s="43"/>
      <c r="CN51" s="61"/>
      <c r="CO51" s="62"/>
      <c r="CP51" s="63"/>
      <c r="CQ51" s="64"/>
      <c r="CR51" s="62"/>
      <c r="CS51" s="63"/>
      <c r="CT51" s="64"/>
      <c r="CU51" s="62"/>
      <c r="CV51" s="63"/>
      <c r="CW51" s="64"/>
      <c r="CX51" s="62"/>
      <c r="CY51" s="63"/>
      <c r="CZ51" s="64"/>
      <c r="DA51" s="62"/>
      <c r="DB51" s="63"/>
      <c r="DC51" s="64"/>
      <c r="DD51" s="62"/>
      <c r="DE51" s="63"/>
      <c r="DF51" s="64"/>
      <c r="DG51" s="62"/>
      <c r="DH51" s="63"/>
      <c r="DI51" s="64"/>
      <c r="DJ51" s="62"/>
      <c r="DK51" s="63"/>
      <c r="DL51" s="64"/>
      <c r="DM51" s="62"/>
      <c r="DN51" s="63"/>
      <c r="DO51" s="64"/>
      <c r="DP51" s="62"/>
      <c r="DQ51" s="63"/>
      <c r="DR51" s="64"/>
      <c r="DS51" s="62"/>
      <c r="DT51" s="63"/>
      <c r="DU51" s="64"/>
      <c r="DV51" s="62"/>
      <c r="DW51" s="63"/>
      <c r="DX51" s="64"/>
      <c r="DY51" s="62"/>
      <c r="DZ51" s="63"/>
      <c r="EA51" s="64"/>
      <c r="EB51" s="62"/>
      <c r="EC51" s="63"/>
      <c r="ED51" s="64"/>
      <c r="EE51" s="62"/>
      <c r="EF51" s="63"/>
      <c r="EG51" s="64"/>
      <c r="EH51" s="62"/>
      <c r="EI51" s="63"/>
      <c r="EJ51" s="64"/>
      <c r="EK51" s="62"/>
      <c r="EL51" s="63"/>
      <c r="EM51" s="64"/>
      <c r="EN51" s="62"/>
      <c r="EO51" s="63"/>
      <c r="EP51" s="64"/>
      <c r="EQ51" s="62"/>
      <c r="ER51" s="63"/>
      <c r="ES51" s="64"/>
      <c r="ET51" s="62"/>
      <c r="EU51" s="63"/>
      <c r="EV51" s="65"/>
      <c r="EW51" s="66"/>
      <c r="EX51" s="67"/>
    </row>
    <row r="52" spans="1:156" s="11" customFormat="1" ht="30" customHeight="1" thickTop="1" thickBot="1">
      <c r="A52" s="16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BO52" s="16"/>
      <c r="BP52" s="16"/>
      <c r="BQ52" s="137" t="s">
        <v>285</v>
      </c>
      <c r="BR52" s="138"/>
      <c r="BS52" s="139"/>
      <c r="BT52" s="140"/>
      <c r="BU52" s="139"/>
      <c r="BV52" s="140"/>
      <c r="BW52" s="140"/>
      <c r="BX52" s="140"/>
      <c r="BY52" s="140"/>
      <c r="BZ52" s="140"/>
      <c r="CA52" s="139"/>
      <c r="CB52" s="209"/>
      <c r="CC52" s="142"/>
      <c r="CD52" s="143"/>
      <c r="CE52" s="144"/>
      <c r="CF52" s="145"/>
      <c r="CG52" s="146"/>
      <c r="CH52" s="147"/>
      <c r="CI52" s="148"/>
      <c r="CJ52" s="149"/>
      <c r="CK52" s="150"/>
      <c r="CL52" s="43"/>
      <c r="CN52" s="61"/>
      <c r="CO52" s="62"/>
      <c r="CP52" s="63"/>
      <c r="CQ52" s="64"/>
      <c r="CR52" s="62"/>
      <c r="CS52" s="63"/>
      <c r="CT52" s="64"/>
      <c r="CU52" s="62"/>
      <c r="CV52" s="63"/>
      <c r="CW52" s="64"/>
      <c r="CX52" s="62"/>
      <c r="CY52" s="63"/>
      <c r="CZ52" s="64"/>
      <c r="DA52" s="62"/>
      <c r="DB52" s="63"/>
      <c r="DC52" s="64"/>
      <c r="DD52" s="62"/>
      <c r="DE52" s="63"/>
      <c r="DF52" s="64"/>
      <c r="DG52" s="62"/>
      <c r="DH52" s="63"/>
      <c r="DI52" s="64"/>
      <c r="DJ52" s="62"/>
      <c r="DK52" s="63"/>
      <c r="DL52" s="64"/>
      <c r="DM52" s="62"/>
      <c r="DN52" s="63"/>
      <c r="DO52" s="64"/>
      <c r="DP52" s="62"/>
      <c r="DQ52" s="63"/>
      <c r="DR52" s="64"/>
      <c r="DS52" s="62"/>
      <c r="DT52" s="63"/>
      <c r="DU52" s="64"/>
      <c r="DV52" s="62"/>
      <c r="DW52" s="63"/>
      <c r="DX52" s="64"/>
      <c r="DY52" s="62"/>
      <c r="DZ52" s="63"/>
      <c r="EA52" s="64"/>
      <c r="EB52" s="62"/>
      <c r="EC52" s="63"/>
      <c r="ED52" s="64"/>
      <c r="EE52" s="62"/>
      <c r="EF52" s="63"/>
      <c r="EG52" s="64"/>
      <c r="EH52" s="62"/>
      <c r="EI52" s="63"/>
      <c r="EJ52" s="64"/>
      <c r="EK52" s="62"/>
      <c r="EL52" s="63"/>
      <c r="EM52" s="64"/>
      <c r="EN52" s="62"/>
      <c r="EO52" s="63"/>
      <c r="EP52" s="64"/>
      <c r="EQ52" s="62"/>
      <c r="ER52" s="63"/>
      <c r="ES52" s="64"/>
      <c r="ET52" s="62"/>
      <c r="EU52" s="63"/>
      <c r="EV52" s="151"/>
      <c r="EW52" s="152"/>
      <c r="EX52" s="153"/>
    </row>
    <row r="53" spans="1:156" s="7" customFormat="1" ht="30" customHeight="1" thickTop="1" thickBot="1">
      <c r="A53" s="12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BO53" s="12"/>
      <c r="BP53" s="12"/>
      <c r="BQ53" s="181" t="s">
        <v>286</v>
      </c>
      <c r="BR53" s="182" t="s">
        <v>287</v>
      </c>
      <c r="BS53" s="183">
        <v>8</v>
      </c>
      <c r="BT53" s="184">
        <f>IF($BR$61="","",$BS53*$BR$61)</f>
        <v>2.42</v>
      </c>
      <c r="BU53" s="185">
        <f>IF(BT53="","",IF(BT53&lt;1,IF(BS53&gt;0,1,0),ROUNDDOWN(BT53,0)))</f>
        <v>2</v>
      </c>
      <c r="BV53" s="186">
        <f>IF(BT53="","",BT53-BU53)</f>
        <v>0.42</v>
      </c>
      <c r="BW53" s="187">
        <v>7</v>
      </c>
      <c r="BX53" s="188" t="str">
        <f>IF(BY53&lt;0,"ê",(IF(BY53=0,"è",(IF(BY53&gt;0,"é","")))))</f>
        <v>é</v>
      </c>
      <c r="BY53" s="189">
        <f>+BS53-BW53</f>
        <v>1</v>
      </c>
      <c r="BZ53" s="190">
        <f>+BJ135</f>
        <v>8</v>
      </c>
      <c r="CA53" s="185">
        <f>IF(BZ53="","",IF(BZ53&lt;($BZ$60+1),1,0))</f>
        <v>0</v>
      </c>
      <c r="CB53" s="191">
        <f>IF(BU53="","",BU53+CA53)</f>
        <v>2</v>
      </c>
      <c r="CC53" s="210" t="s">
        <v>288</v>
      </c>
      <c r="CD53" s="211">
        <v>0</v>
      </c>
      <c r="CE53" s="212" t="s">
        <v>56</v>
      </c>
      <c r="CF53" s="213">
        <v>0</v>
      </c>
      <c r="CG53" s="214" t="s">
        <v>55</v>
      </c>
      <c r="CH53" s="215">
        <v>0</v>
      </c>
      <c r="CI53" s="216">
        <f>IF($EW53=0,"",IF($EX53="A",$EW53,""))</f>
        <v>2</v>
      </c>
      <c r="CJ53" s="217" t="str">
        <f>IF($EW53=0,"",IF($EX53="B",$EW53,""))</f>
        <v/>
      </c>
      <c r="CK53" s="218" t="str">
        <f>IF($EW53=0,"",IF($EX53="C",$EW53,""))</f>
        <v/>
      </c>
      <c r="CL53" s="129"/>
      <c r="CM53" s="249"/>
      <c r="CN53" s="201">
        <f>RANK(CD53,$CD$12:$CD$57)</f>
        <v>1</v>
      </c>
      <c r="CO53" s="202">
        <f>IF(CN53=CO$9,1,0)</f>
        <v>1</v>
      </c>
      <c r="CP53" s="203">
        <f>+CP50+CO53</f>
        <v>20</v>
      </c>
      <c r="CQ53" s="204">
        <f>IF(CN53=CO$9,CN53+CP53-1,CN53)</f>
        <v>20</v>
      </c>
      <c r="CR53" s="202">
        <f>IF(CQ53=CR$9,1,0)</f>
        <v>0</v>
      </c>
      <c r="CS53" s="203">
        <f>+CS50+CR53</f>
        <v>1</v>
      </c>
      <c r="CT53" s="204">
        <f>IF(CQ53=CR$9,CQ53+CS53-1,CQ53)</f>
        <v>20</v>
      </c>
      <c r="CU53" s="202">
        <f>IF(CT53=CU$9,1,0)</f>
        <v>0</v>
      </c>
      <c r="CV53" s="203">
        <f>+CV50+CU53</f>
        <v>1</v>
      </c>
      <c r="CW53" s="204">
        <f>IF(CT53=CU$9,CT53+CV53-1,CT53)</f>
        <v>20</v>
      </c>
      <c r="CX53" s="202">
        <f>IF(CW53=CX$9,1,0)</f>
        <v>0</v>
      </c>
      <c r="CY53" s="203">
        <f>+CY50+CX53</f>
        <v>1</v>
      </c>
      <c r="CZ53" s="204">
        <f>IF(CW53=CX$9,CW53+CY53-1,CW53)</f>
        <v>20</v>
      </c>
      <c r="DA53" s="202">
        <f>IF(CZ53=DA$9,1,0)</f>
        <v>0</v>
      </c>
      <c r="DB53" s="203">
        <f>+DB50+DA53</f>
        <v>1</v>
      </c>
      <c r="DC53" s="204">
        <f>IF(CZ53=DA$9,CZ53+DB53-1,CZ53)</f>
        <v>20</v>
      </c>
      <c r="DD53" s="202">
        <f>IF(DC53=DD$9,1,0)</f>
        <v>0</v>
      </c>
      <c r="DE53" s="203">
        <f>+DE50+DD53</f>
        <v>1</v>
      </c>
      <c r="DF53" s="204">
        <f>IF(DC53=DD$9,DC53+DE53-1,DC53)</f>
        <v>20</v>
      </c>
      <c r="DG53" s="202">
        <f>IF(DF53=DG$9,1,0)</f>
        <v>0</v>
      </c>
      <c r="DH53" s="203">
        <f>+DH50+DG53</f>
        <v>1</v>
      </c>
      <c r="DI53" s="204">
        <f>IF(DF53=DG$9,DF53+DH53-1,DF53)</f>
        <v>20</v>
      </c>
      <c r="DJ53" s="202">
        <f>IF(DI53=DJ$9,1,0)</f>
        <v>0</v>
      </c>
      <c r="DK53" s="203">
        <f>+DK50+DJ53</f>
        <v>1</v>
      </c>
      <c r="DL53" s="204">
        <f>IF(DI53=DJ$9,DI53+DK53-1,DI53)</f>
        <v>20</v>
      </c>
      <c r="DM53" s="202">
        <f>IF(DL53=DM$9,1,0)</f>
        <v>0</v>
      </c>
      <c r="DN53" s="203">
        <f>+DN50+DM53</f>
        <v>1</v>
      </c>
      <c r="DO53" s="204">
        <f>IF(DL53=DM$9,DL53+DN53-1,DL53)</f>
        <v>20</v>
      </c>
      <c r="DP53" s="202">
        <f>IF(DO53=DP$9,1,0)</f>
        <v>0</v>
      </c>
      <c r="DQ53" s="203">
        <f>+DQ50+DP53</f>
        <v>1</v>
      </c>
      <c r="DR53" s="204">
        <f>IF(DO53=DP$9,DO53+DQ53-1,DO53)</f>
        <v>20</v>
      </c>
      <c r="DS53" s="202">
        <f>IF(DR53=DS$9,1,0)</f>
        <v>0</v>
      </c>
      <c r="DT53" s="203">
        <f>+DT50+DS53</f>
        <v>1</v>
      </c>
      <c r="DU53" s="204">
        <f>IF(DR53=DS$9,DR53+DT53-1,DR53)</f>
        <v>20</v>
      </c>
      <c r="DV53" s="202">
        <f>IF(DU53=DV$9,1,0)</f>
        <v>0</v>
      </c>
      <c r="DW53" s="203">
        <f>+DW50+DV53</f>
        <v>1</v>
      </c>
      <c r="DX53" s="204">
        <f>IF(DU53=DV$9,DU53+DW53-1,DU53)</f>
        <v>20</v>
      </c>
      <c r="DY53" s="202">
        <f>IF(DX53=DY$9,1,0)</f>
        <v>0</v>
      </c>
      <c r="DZ53" s="203">
        <f>+DZ50+DY53</f>
        <v>1</v>
      </c>
      <c r="EA53" s="204">
        <f>IF(DX53=DY$9,DX53+DZ53-1,DX53)</f>
        <v>20</v>
      </c>
      <c r="EB53" s="202">
        <f>IF(EA53=EB$9,1,0)</f>
        <v>0</v>
      </c>
      <c r="EC53" s="203">
        <f>+EC50+EB53</f>
        <v>1</v>
      </c>
      <c r="ED53" s="204">
        <f>IF(EA53=EB$9,EA53+EC53-1,EA53)</f>
        <v>20</v>
      </c>
      <c r="EE53" s="202">
        <f>IF(ED53=EE$9,1,0)</f>
        <v>0</v>
      </c>
      <c r="EF53" s="203">
        <f>+EF50+EE53</f>
        <v>1</v>
      </c>
      <c r="EG53" s="204">
        <f>IF(ED53=EE$9,ED53+EF53-1,ED53)</f>
        <v>20</v>
      </c>
      <c r="EH53" s="202">
        <f>IF(EG53=EH$9,1,0)</f>
        <v>0</v>
      </c>
      <c r="EI53" s="203">
        <f>+EI50+EH53</f>
        <v>1</v>
      </c>
      <c r="EJ53" s="204">
        <f>IF(EG53=EH$9,EG53+EI53-1,EG53)</f>
        <v>20</v>
      </c>
      <c r="EK53" s="202">
        <f>IF(EJ53=EK$9,1,0)</f>
        <v>0</v>
      </c>
      <c r="EL53" s="203">
        <f>+EL50+EK53</f>
        <v>1</v>
      </c>
      <c r="EM53" s="204">
        <f>IF(EJ53=EK$9,EJ53+EL53-1,EJ53)</f>
        <v>20</v>
      </c>
      <c r="EN53" s="202">
        <f>IF(EM53=EN$9,1,0)</f>
        <v>0</v>
      </c>
      <c r="EO53" s="203">
        <f>+EO50+EN53</f>
        <v>1</v>
      </c>
      <c r="EP53" s="204">
        <f>IF(EM53=EN$9,EM53+EO53-1,EM53)</f>
        <v>20</v>
      </c>
      <c r="EQ53" s="202">
        <f>IF(EP53=EQ$9,1,0)</f>
        <v>0</v>
      </c>
      <c r="ER53" s="203">
        <f>+ER50+EQ53</f>
        <v>1</v>
      </c>
      <c r="ES53" s="204">
        <f>IF(EP53=EQ$9,EP53+ER53-1,EP53)</f>
        <v>20</v>
      </c>
      <c r="ET53" s="202">
        <f>IF(ES53=ET$9,1,0)</f>
        <v>1</v>
      </c>
      <c r="EU53" s="203">
        <f>+EU50+ET53</f>
        <v>1</v>
      </c>
      <c r="EV53" s="205">
        <f>IF(ES53=ET$9,ES53+EU53-1,ES53)</f>
        <v>20</v>
      </c>
      <c r="EW53" s="206">
        <f>IF(CB53="",0,CB53)</f>
        <v>2</v>
      </c>
      <c r="EX53" s="207" t="str">
        <f>IF($CI$65=3,VLOOKUP(EV53,$EV$69:$EZ$89,4,FALSE),VLOOKUP(EV53,$EV$69:$EZ$89,5,FALSE))</f>
        <v>A</v>
      </c>
    </row>
    <row r="54" spans="1:156" s="11" customFormat="1" ht="5.0999999999999996" hidden="1" customHeight="1" thickTop="1" thickBot="1">
      <c r="A54" s="16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BO54" s="16"/>
      <c r="BP54" s="16"/>
      <c r="BQ54" s="47"/>
      <c r="BR54" s="48"/>
      <c r="BS54" s="50"/>
      <c r="BT54" s="50"/>
      <c r="BU54" s="49"/>
      <c r="BV54" s="50"/>
      <c r="BW54" s="50"/>
      <c r="BX54" s="50"/>
      <c r="BY54" s="50"/>
      <c r="BZ54" s="50"/>
      <c r="CA54" s="50"/>
      <c r="CB54" s="48"/>
      <c r="CC54" s="52"/>
      <c r="CD54" s="53"/>
      <c r="CE54" s="54"/>
      <c r="CF54" s="55"/>
      <c r="CG54" s="56"/>
      <c r="CH54" s="57"/>
      <c r="CI54" s="58"/>
      <c r="CJ54" s="59"/>
      <c r="CK54" s="60"/>
      <c r="CL54" s="43"/>
      <c r="CN54" s="61"/>
      <c r="CO54" s="62"/>
      <c r="CP54" s="63"/>
      <c r="CQ54" s="64"/>
      <c r="CR54" s="62"/>
      <c r="CS54" s="63"/>
      <c r="CT54" s="64"/>
      <c r="CU54" s="62"/>
      <c r="CV54" s="63"/>
      <c r="CW54" s="64"/>
      <c r="CX54" s="62"/>
      <c r="CY54" s="63"/>
      <c r="CZ54" s="64"/>
      <c r="DA54" s="62"/>
      <c r="DB54" s="63"/>
      <c r="DC54" s="64"/>
      <c r="DD54" s="62"/>
      <c r="DE54" s="63"/>
      <c r="DF54" s="64"/>
      <c r="DG54" s="62"/>
      <c r="DH54" s="63"/>
      <c r="DI54" s="64"/>
      <c r="DJ54" s="62"/>
      <c r="DK54" s="63"/>
      <c r="DL54" s="64"/>
      <c r="DM54" s="62"/>
      <c r="DN54" s="63"/>
      <c r="DO54" s="64"/>
      <c r="DP54" s="62"/>
      <c r="DQ54" s="63"/>
      <c r="DR54" s="64"/>
      <c r="DS54" s="62"/>
      <c r="DT54" s="63"/>
      <c r="DU54" s="64"/>
      <c r="DV54" s="62"/>
      <c r="DW54" s="63"/>
      <c r="DX54" s="64"/>
      <c r="DY54" s="62"/>
      <c r="DZ54" s="63"/>
      <c r="EA54" s="64"/>
      <c r="EB54" s="62"/>
      <c r="EC54" s="63"/>
      <c r="ED54" s="64"/>
      <c r="EE54" s="62"/>
      <c r="EF54" s="63"/>
      <c r="EG54" s="64"/>
      <c r="EH54" s="62"/>
      <c r="EI54" s="63"/>
      <c r="EJ54" s="64"/>
      <c r="EK54" s="62"/>
      <c r="EL54" s="63"/>
      <c r="EM54" s="64"/>
      <c r="EN54" s="62"/>
      <c r="EO54" s="63"/>
      <c r="EP54" s="64"/>
      <c r="EQ54" s="62"/>
      <c r="ER54" s="63"/>
      <c r="ES54" s="64"/>
      <c r="ET54" s="62"/>
      <c r="EU54" s="63"/>
      <c r="EV54" s="65"/>
      <c r="EW54" s="66"/>
      <c r="EX54" s="67"/>
    </row>
    <row r="55" spans="1:156" s="11" customFormat="1" ht="30" hidden="1" customHeight="1" thickTop="1" thickBot="1">
      <c r="A55" s="16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BO55" s="16"/>
      <c r="BP55" s="16"/>
      <c r="BQ55" s="254" t="s">
        <v>289</v>
      </c>
      <c r="BR55" s="138"/>
      <c r="BS55" s="255"/>
      <c r="BT55" s="255"/>
      <c r="BU55" s="256"/>
      <c r="BV55" s="255"/>
      <c r="BW55" s="255"/>
      <c r="BX55" s="255"/>
      <c r="BY55" s="255"/>
      <c r="BZ55" s="255"/>
      <c r="CA55" s="255"/>
      <c r="CB55" s="138"/>
      <c r="CC55" s="142"/>
      <c r="CD55" s="143"/>
      <c r="CE55" s="144"/>
      <c r="CF55" s="145"/>
      <c r="CG55" s="146"/>
      <c r="CH55" s="147"/>
      <c r="CI55" s="148"/>
      <c r="CJ55" s="149"/>
      <c r="CK55" s="150"/>
      <c r="CL55" s="43"/>
      <c r="CN55" s="61"/>
      <c r="CO55" s="62"/>
      <c r="CP55" s="63"/>
      <c r="CQ55" s="64"/>
      <c r="CR55" s="62"/>
      <c r="CS55" s="63"/>
      <c r="CT55" s="64"/>
      <c r="CU55" s="62"/>
      <c r="CV55" s="63"/>
      <c r="CW55" s="64"/>
      <c r="CX55" s="62"/>
      <c r="CY55" s="63"/>
      <c r="CZ55" s="64"/>
      <c r="DA55" s="62"/>
      <c r="DB55" s="63"/>
      <c r="DC55" s="64"/>
      <c r="DD55" s="62"/>
      <c r="DE55" s="63"/>
      <c r="DF55" s="64"/>
      <c r="DG55" s="62"/>
      <c r="DH55" s="63"/>
      <c r="DI55" s="64"/>
      <c r="DJ55" s="62"/>
      <c r="DK55" s="63"/>
      <c r="DL55" s="64"/>
      <c r="DM55" s="62"/>
      <c r="DN55" s="63"/>
      <c r="DO55" s="64"/>
      <c r="DP55" s="62"/>
      <c r="DQ55" s="63"/>
      <c r="DR55" s="64"/>
      <c r="DS55" s="62"/>
      <c r="DT55" s="63"/>
      <c r="DU55" s="64"/>
      <c r="DV55" s="62"/>
      <c r="DW55" s="63"/>
      <c r="DX55" s="64"/>
      <c r="DY55" s="62"/>
      <c r="DZ55" s="63"/>
      <c r="EA55" s="64"/>
      <c r="EB55" s="62"/>
      <c r="EC55" s="63"/>
      <c r="ED55" s="64"/>
      <c r="EE55" s="62"/>
      <c r="EF55" s="63"/>
      <c r="EG55" s="64"/>
      <c r="EH55" s="62"/>
      <c r="EI55" s="63"/>
      <c r="EJ55" s="64"/>
      <c r="EK55" s="62"/>
      <c r="EL55" s="63"/>
      <c r="EM55" s="64"/>
      <c r="EN55" s="62"/>
      <c r="EO55" s="63"/>
      <c r="EP55" s="64"/>
      <c r="EQ55" s="62"/>
      <c r="ER55" s="63"/>
      <c r="ES55" s="64"/>
      <c r="ET55" s="62"/>
      <c r="EU55" s="63"/>
      <c r="EV55" s="151"/>
      <c r="EW55" s="152"/>
      <c r="EX55" s="153"/>
    </row>
    <row r="56" spans="1:156" s="11" customFormat="1" ht="5.0999999999999996" hidden="1" customHeight="1" thickTop="1" thickBot="1">
      <c r="A56" s="16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BO56" s="16"/>
      <c r="BP56" s="16"/>
      <c r="BQ56" s="47"/>
      <c r="BR56" s="48"/>
      <c r="BS56" s="50"/>
      <c r="BT56" s="50"/>
      <c r="BU56" s="49"/>
      <c r="BV56" s="50"/>
      <c r="BW56" s="50"/>
      <c r="BX56" s="50"/>
      <c r="BY56" s="50"/>
      <c r="BZ56" s="50"/>
      <c r="CA56" s="50"/>
      <c r="CB56" s="48"/>
      <c r="CC56" s="52"/>
      <c r="CD56" s="53"/>
      <c r="CE56" s="54"/>
      <c r="CF56" s="55"/>
      <c r="CG56" s="56"/>
      <c r="CH56" s="57"/>
      <c r="CI56" s="58"/>
      <c r="CJ56" s="59"/>
      <c r="CK56" s="60"/>
      <c r="CL56" s="43"/>
      <c r="CN56" s="61"/>
      <c r="CO56" s="62"/>
      <c r="CP56" s="63"/>
      <c r="CQ56" s="64"/>
      <c r="CR56" s="62"/>
      <c r="CS56" s="63"/>
      <c r="CT56" s="64"/>
      <c r="CU56" s="62"/>
      <c r="CV56" s="63"/>
      <c r="CW56" s="64"/>
      <c r="CX56" s="62"/>
      <c r="CY56" s="63"/>
      <c r="CZ56" s="64"/>
      <c r="DA56" s="62"/>
      <c r="DB56" s="63"/>
      <c r="DC56" s="64"/>
      <c r="DD56" s="62"/>
      <c r="DE56" s="63"/>
      <c r="DF56" s="64"/>
      <c r="DG56" s="62"/>
      <c r="DH56" s="63"/>
      <c r="DI56" s="64"/>
      <c r="DJ56" s="62"/>
      <c r="DK56" s="63"/>
      <c r="DL56" s="64"/>
      <c r="DM56" s="62"/>
      <c r="DN56" s="63"/>
      <c r="DO56" s="64"/>
      <c r="DP56" s="62"/>
      <c r="DQ56" s="63"/>
      <c r="DR56" s="64"/>
      <c r="DS56" s="62"/>
      <c r="DT56" s="63"/>
      <c r="DU56" s="64"/>
      <c r="DV56" s="62"/>
      <c r="DW56" s="63"/>
      <c r="DX56" s="64"/>
      <c r="DY56" s="62"/>
      <c r="DZ56" s="63"/>
      <c r="EA56" s="64"/>
      <c r="EB56" s="62"/>
      <c r="EC56" s="63"/>
      <c r="ED56" s="64"/>
      <c r="EE56" s="62"/>
      <c r="EF56" s="63"/>
      <c r="EG56" s="64"/>
      <c r="EH56" s="62"/>
      <c r="EI56" s="63"/>
      <c r="EJ56" s="64"/>
      <c r="EK56" s="62"/>
      <c r="EL56" s="63"/>
      <c r="EM56" s="64"/>
      <c r="EN56" s="62"/>
      <c r="EO56" s="63"/>
      <c r="EP56" s="64"/>
      <c r="EQ56" s="62"/>
      <c r="ER56" s="63"/>
      <c r="ES56" s="64"/>
      <c r="ET56" s="62"/>
      <c r="EU56" s="63"/>
      <c r="EV56" s="65"/>
      <c r="EW56" s="66"/>
      <c r="EX56" s="67"/>
    </row>
    <row r="57" spans="1:156" s="7" customFormat="1" ht="30" hidden="1" customHeight="1" thickTop="1" thickBot="1">
      <c r="A57" s="12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BO57" s="12"/>
      <c r="BP57" s="12"/>
      <c r="BQ57" s="181" t="s">
        <v>290</v>
      </c>
      <c r="BR57" s="182"/>
      <c r="BS57" s="257">
        <v>0</v>
      </c>
      <c r="BT57" s="184">
        <f>IF($BR$61="","",$BS57*$BR$61)</f>
        <v>0</v>
      </c>
      <c r="BU57" s="185">
        <f>IF(BT57="","",IF(BT57&lt;1,IF(BS57&gt;0,1,0),ROUNDDOWN(BT57,0)))</f>
        <v>0</v>
      </c>
      <c r="BV57" s="186">
        <f>IF(BT57="","",BT57-BU57)</f>
        <v>0</v>
      </c>
      <c r="BW57" s="187">
        <v>0</v>
      </c>
      <c r="BX57" s="188" t="str">
        <f>IF(BY57&lt;0,"ê",(IF(BY57=0,"è",(IF(BY57&gt;0,"é","")))))</f>
        <v>è</v>
      </c>
      <c r="BY57" s="189">
        <f>+BS57-BW57</f>
        <v>0</v>
      </c>
      <c r="BZ57" s="258">
        <f>+BJ136</f>
        <v>13</v>
      </c>
      <c r="CA57" s="259">
        <f>IF(BZ57="","",IF(BZ57&lt;($BZ$60+1),1,0))</f>
        <v>0</v>
      </c>
      <c r="CB57" s="260">
        <f>IF(BU57="","",BU57+CA57)</f>
        <v>0</v>
      </c>
      <c r="CC57" s="261" t="s">
        <v>291</v>
      </c>
      <c r="CD57" s="211">
        <v>0</v>
      </c>
      <c r="CE57" s="212" t="s">
        <v>56</v>
      </c>
      <c r="CF57" s="213">
        <v>0</v>
      </c>
      <c r="CG57" s="214" t="s">
        <v>55</v>
      </c>
      <c r="CH57" s="215">
        <v>0</v>
      </c>
      <c r="CI57" s="216" t="str">
        <f>IF($EW57=0,"",IF($EX57="A",$EW57,""))</f>
        <v/>
      </c>
      <c r="CJ57" s="217" t="str">
        <f>IF($EW57=0,"",IF($EX57="B",$EW57,""))</f>
        <v/>
      </c>
      <c r="CK57" s="218" t="str">
        <f>IF($EW57=0,"",IF($EX57="C",$EW57,""))</f>
        <v/>
      </c>
      <c r="CL57" s="129"/>
      <c r="CM57" s="249"/>
      <c r="CN57" s="201">
        <f>RANK(CD57,$CD$12:$CD$57)</f>
        <v>1</v>
      </c>
      <c r="CO57" s="202">
        <f>IF(CN57=CO$9,1,0)</f>
        <v>1</v>
      </c>
      <c r="CP57" s="203">
        <f>+CP53+CO57</f>
        <v>21</v>
      </c>
      <c r="CQ57" s="204">
        <f>IF(CN57=CO$9,CN57+CP57-1,CN57)</f>
        <v>21</v>
      </c>
      <c r="CR57" s="202">
        <f>IF(CQ57=CR$9,1,0)</f>
        <v>0</v>
      </c>
      <c r="CS57" s="203">
        <f>+CS53+CR57</f>
        <v>1</v>
      </c>
      <c r="CT57" s="204">
        <f>IF(CQ57=CR$9,CQ57+CS57-1,CQ57)</f>
        <v>21</v>
      </c>
      <c r="CU57" s="202">
        <f>IF(CT57=CU$9,1,0)</f>
        <v>0</v>
      </c>
      <c r="CV57" s="203">
        <f>+CV53+CU57</f>
        <v>1</v>
      </c>
      <c r="CW57" s="204">
        <f>IF(CT57=CU$9,CT57+CV57-1,CT57)</f>
        <v>21</v>
      </c>
      <c r="CX57" s="202">
        <f>IF(CW57=CX$9,1,0)</f>
        <v>0</v>
      </c>
      <c r="CY57" s="203">
        <f>+CY53+CX57</f>
        <v>1</v>
      </c>
      <c r="CZ57" s="204">
        <f>IF(CW57=CX$9,CW57+CY57-1,CW57)</f>
        <v>21</v>
      </c>
      <c r="DA57" s="202">
        <f>IF(CZ57=DA$9,1,0)</f>
        <v>0</v>
      </c>
      <c r="DB57" s="203">
        <f>+DB53+DA57</f>
        <v>1</v>
      </c>
      <c r="DC57" s="204">
        <f>IF(CZ57=DA$9,CZ57+DB57-1,CZ57)</f>
        <v>21</v>
      </c>
      <c r="DD57" s="202">
        <f>IF(DC57=DD$9,1,0)</f>
        <v>0</v>
      </c>
      <c r="DE57" s="203">
        <f>+DE53+DD57</f>
        <v>1</v>
      </c>
      <c r="DF57" s="204">
        <f>IF(DC57=DD$9,DC57+DE57-1,DC57)</f>
        <v>21</v>
      </c>
      <c r="DG57" s="202">
        <f>IF(DF57=DG$9,1,0)</f>
        <v>0</v>
      </c>
      <c r="DH57" s="203">
        <f>+DH53+DG57</f>
        <v>1</v>
      </c>
      <c r="DI57" s="204">
        <f>IF(DF57=DG$9,DF57+DH57-1,DF57)</f>
        <v>21</v>
      </c>
      <c r="DJ57" s="202">
        <f>IF(DI57=DJ$9,1,0)</f>
        <v>0</v>
      </c>
      <c r="DK57" s="203">
        <f>+DK53+DJ57</f>
        <v>1</v>
      </c>
      <c r="DL57" s="204">
        <f>IF(DI57=DJ$9,DI57+DK57-1,DI57)</f>
        <v>21</v>
      </c>
      <c r="DM57" s="202">
        <f>IF(DL57=DM$9,1,0)</f>
        <v>0</v>
      </c>
      <c r="DN57" s="203">
        <f>+DN53+DM57</f>
        <v>1</v>
      </c>
      <c r="DO57" s="204">
        <f>IF(DL57=DM$9,DL57+DN57-1,DL57)</f>
        <v>21</v>
      </c>
      <c r="DP57" s="202">
        <f>IF(DO57=DP$9,1,0)</f>
        <v>0</v>
      </c>
      <c r="DQ57" s="203">
        <f>+DQ53+DP57</f>
        <v>1</v>
      </c>
      <c r="DR57" s="204">
        <f>IF(DO57=DP$9,DO57+DQ57-1,DO57)</f>
        <v>21</v>
      </c>
      <c r="DS57" s="202">
        <f>IF(DR57=DS$9,1,0)</f>
        <v>0</v>
      </c>
      <c r="DT57" s="203">
        <f>+DT53+DS57</f>
        <v>1</v>
      </c>
      <c r="DU57" s="204">
        <f>IF(DR57=DS$9,DR57+DT57-1,DR57)</f>
        <v>21</v>
      </c>
      <c r="DV57" s="202">
        <f>IF(DU57=DV$9,1,0)</f>
        <v>0</v>
      </c>
      <c r="DW57" s="203">
        <f>+DW53+DV57</f>
        <v>1</v>
      </c>
      <c r="DX57" s="204">
        <f>IF(DU57=DV$9,DU57+DW57-1,DU57)</f>
        <v>21</v>
      </c>
      <c r="DY57" s="202">
        <f>IF(DX57=DY$9,1,0)</f>
        <v>0</v>
      </c>
      <c r="DZ57" s="203">
        <f>+DZ53+DY57</f>
        <v>1</v>
      </c>
      <c r="EA57" s="204">
        <f>IF(DX57=DY$9,DX57+DZ57-1,DX57)</f>
        <v>21</v>
      </c>
      <c r="EB57" s="202">
        <f>IF(EA57=EB$9,1,0)</f>
        <v>0</v>
      </c>
      <c r="EC57" s="203">
        <f>+EC53+EB57</f>
        <v>1</v>
      </c>
      <c r="ED57" s="204">
        <f>IF(EA57=EB$9,EA57+EC57-1,EA57)</f>
        <v>21</v>
      </c>
      <c r="EE57" s="202">
        <f>IF(ED57=EE$9,1,0)</f>
        <v>0</v>
      </c>
      <c r="EF57" s="203">
        <f>+EF53+EE57</f>
        <v>1</v>
      </c>
      <c r="EG57" s="204">
        <f>IF(ED57=EE$9,ED57+EF57-1,ED57)</f>
        <v>21</v>
      </c>
      <c r="EH57" s="202">
        <f>IF(EG57=EH$9,1,0)</f>
        <v>0</v>
      </c>
      <c r="EI57" s="203">
        <f>+EI53+EH57</f>
        <v>1</v>
      </c>
      <c r="EJ57" s="204">
        <f>IF(EG57=EH$9,EG57+EI57-1,EG57)</f>
        <v>21</v>
      </c>
      <c r="EK57" s="202">
        <f>IF(EJ57=EK$9,1,0)</f>
        <v>0</v>
      </c>
      <c r="EL57" s="203">
        <f>+EL53+EK57</f>
        <v>1</v>
      </c>
      <c r="EM57" s="204">
        <f>IF(EJ57=EK$9,EJ57+EL57-1,EJ57)</f>
        <v>21</v>
      </c>
      <c r="EN57" s="202">
        <f>IF(EM57=EN$9,1,0)</f>
        <v>0</v>
      </c>
      <c r="EO57" s="203">
        <f>+EO53+EN57</f>
        <v>1</v>
      </c>
      <c r="EP57" s="204">
        <f>IF(EM57=EN$9,EM57+EO57-1,EM57)</f>
        <v>21</v>
      </c>
      <c r="EQ57" s="202">
        <f>IF(EP57=EQ$9,1,0)</f>
        <v>0</v>
      </c>
      <c r="ER57" s="203">
        <f>+ER53+EQ57</f>
        <v>1</v>
      </c>
      <c r="ES57" s="204">
        <f>IF(EP57=EQ$9,EP57+ER57-1,EP57)</f>
        <v>21</v>
      </c>
      <c r="ET57" s="202">
        <f>IF(ES57=ET$9,1,0)</f>
        <v>0</v>
      </c>
      <c r="EU57" s="203">
        <f>+EU53+ET57</f>
        <v>1</v>
      </c>
      <c r="EV57" s="205">
        <f>IF(ES57=ET$9,ES57+EU57-1,ES57)</f>
        <v>21</v>
      </c>
      <c r="EW57" s="206">
        <f>IF(CB57="",0,CB57)</f>
        <v>0</v>
      </c>
      <c r="EX57" s="207" t="str">
        <f>IF($CI$65=3,VLOOKUP(EV57,$EV$69:$EZ$89,4,FALSE),VLOOKUP(EV57,$EV$69:$EZ$89,5,FALSE))</f>
        <v>A</v>
      </c>
    </row>
    <row r="58" spans="1:156" s="11" customFormat="1" ht="5.0999999999999996" customHeight="1" thickTop="1" thickBot="1">
      <c r="A58" s="16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BO58" s="16"/>
      <c r="BP58" s="16"/>
      <c r="BQ58" s="47"/>
      <c r="BR58" s="48"/>
      <c r="BS58" s="50"/>
      <c r="BT58" s="50"/>
      <c r="BU58" s="49"/>
      <c r="BV58" s="50"/>
      <c r="BW58" s="50"/>
      <c r="BX58" s="50"/>
      <c r="BY58" s="50"/>
      <c r="BZ58" s="50"/>
      <c r="CA58" s="50"/>
      <c r="CB58" s="48"/>
      <c r="CC58" s="52"/>
      <c r="CD58" s="53"/>
      <c r="CE58" s="54"/>
      <c r="CF58" s="55"/>
      <c r="CG58" s="56"/>
      <c r="CH58" s="57"/>
      <c r="CI58" s="58"/>
      <c r="CJ58" s="59"/>
      <c r="CK58" s="60"/>
      <c r="CL58" s="43"/>
      <c r="CN58" s="61"/>
      <c r="CO58" s="62"/>
      <c r="CP58" s="63"/>
      <c r="CQ58" s="64"/>
      <c r="CR58" s="62"/>
      <c r="CS58" s="63"/>
      <c r="CT58" s="64"/>
      <c r="CU58" s="62"/>
      <c r="CV58" s="63"/>
      <c r="CW58" s="64"/>
      <c r="CX58" s="62"/>
      <c r="CY58" s="63"/>
      <c r="CZ58" s="64"/>
      <c r="DA58" s="62"/>
      <c r="DB58" s="63"/>
      <c r="DC58" s="64"/>
      <c r="DD58" s="62"/>
      <c r="DE58" s="63"/>
      <c r="DF58" s="64"/>
      <c r="DG58" s="62"/>
      <c r="DH58" s="63"/>
      <c r="DI58" s="64"/>
      <c r="DJ58" s="62"/>
      <c r="DK58" s="63"/>
      <c r="DL58" s="64"/>
      <c r="DM58" s="62"/>
      <c r="DN58" s="63"/>
      <c r="DO58" s="64"/>
      <c r="DP58" s="62"/>
      <c r="DQ58" s="63"/>
      <c r="DR58" s="64"/>
      <c r="DS58" s="62"/>
      <c r="DT58" s="63"/>
      <c r="DU58" s="64"/>
      <c r="DV58" s="62"/>
      <c r="DW58" s="63"/>
      <c r="DX58" s="64"/>
      <c r="DY58" s="62"/>
      <c r="DZ58" s="63"/>
      <c r="EA58" s="64"/>
      <c r="EB58" s="62"/>
      <c r="EC58" s="63"/>
      <c r="ED58" s="64"/>
      <c r="EE58" s="62"/>
      <c r="EF58" s="63"/>
      <c r="EG58" s="64"/>
      <c r="EH58" s="62"/>
      <c r="EI58" s="63"/>
      <c r="EJ58" s="64"/>
      <c r="EK58" s="62"/>
      <c r="EL58" s="63"/>
      <c r="EM58" s="64"/>
      <c r="EN58" s="62"/>
      <c r="EO58" s="63"/>
      <c r="EP58" s="64"/>
      <c r="EQ58" s="62"/>
      <c r="ER58" s="63"/>
      <c r="ES58" s="64"/>
      <c r="ET58" s="62"/>
      <c r="EU58" s="63"/>
      <c r="EV58" s="65"/>
      <c r="EW58" s="66"/>
      <c r="EX58" s="67"/>
    </row>
    <row r="59" spans="1:156" s="7" customFormat="1" ht="8.1" customHeight="1" thickTop="1" thickBot="1">
      <c r="A59" s="12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BO59" s="12"/>
      <c r="BP59" s="12"/>
      <c r="BQ59" s="262"/>
      <c r="BR59" s="263"/>
      <c r="BS59" s="264"/>
      <c r="BT59" s="265"/>
      <c r="BU59" s="266"/>
      <c r="BV59" s="267"/>
      <c r="BW59" s="267"/>
      <c r="BX59" s="268"/>
      <c r="BY59" s="268"/>
      <c r="BZ59" s="268"/>
      <c r="CA59" s="267"/>
      <c r="CB59" s="269"/>
      <c r="CC59" s="270"/>
      <c r="CD59" s="271"/>
      <c r="CE59" s="271"/>
      <c r="CF59" s="271"/>
      <c r="CG59" s="271"/>
      <c r="CH59" s="271"/>
      <c r="CI59" s="272"/>
      <c r="CJ59" s="273"/>
      <c r="CK59" s="274"/>
      <c r="CL59" s="129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</row>
    <row r="60" spans="1:156" s="7" customFormat="1" ht="20.25" customHeight="1" thickTop="1" thickBot="1">
      <c r="A60" s="12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BO60" s="12"/>
      <c r="BP60" s="12"/>
      <c r="BQ60" s="275"/>
      <c r="BR60" s="276" t="s">
        <v>292</v>
      </c>
      <c r="BS60" s="277">
        <f>SUM(BS12:BS58)</f>
        <v>106</v>
      </c>
      <c r="BT60" s="278"/>
      <c r="BU60" s="279">
        <f>SUM(BU12:BU58)</f>
        <v>28</v>
      </c>
      <c r="BV60" s="280"/>
      <c r="BW60" s="281"/>
      <c r="BX60" s="401" t="s">
        <v>293</v>
      </c>
      <c r="BY60" s="401"/>
      <c r="BZ60" s="282">
        <f>+CI64-BU60</f>
        <v>4</v>
      </c>
      <c r="CA60" s="283">
        <f>IF(BS60=0,0,SUM(CA12:CA58))</f>
        <v>4</v>
      </c>
      <c r="CB60" s="13"/>
      <c r="CC60" s="14"/>
      <c r="CD60" s="14"/>
      <c r="CE60" s="14"/>
      <c r="CF60" s="14"/>
      <c r="CG60" s="14"/>
      <c r="CH60" s="14"/>
      <c r="CI60" s="284">
        <f>SUM(CI12:CI58)</f>
        <v>18</v>
      </c>
      <c r="CJ60" s="285">
        <f>SUM(CJ12:CJ58)</f>
        <v>14</v>
      </c>
      <c r="CK60" s="286">
        <f>SUM(CK13:CK58)</f>
        <v>0</v>
      </c>
      <c r="CL60" s="12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</row>
    <row r="61" spans="1:156" s="7" customFormat="1" ht="18.75" thickBot="1">
      <c r="A61" s="12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BO61" s="12"/>
      <c r="BP61" s="12"/>
      <c r="BQ61" s="287" t="s">
        <v>57</v>
      </c>
      <c r="BR61" s="288">
        <f>IF(BS60=0,"",CI64/BS60)</f>
        <v>0.30188679245283001</v>
      </c>
      <c r="BS61" s="8"/>
      <c r="BT61" s="278"/>
      <c r="BU61" s="289"/>
      <c r="BV61" s="290"/>
      <c r="BW61" s="291">
        <f>+BU60+CA60</f>
        <v>32</v>
      </c>
      <c r="BX61" s="402" t="s">
        <v>294</v>
      </c>
      <c r="BY61" s="402"/>
      <c r="BZ61" s="402"/>
      <c r="CA61" s="292"/>
      <c r="CB61" s="13"/>
      <c r="CC61" s="14"/>
      <c r="CD61" s="14"/>
      <c r="CE61" s="14"/>
      <c r="CF61" s="14"/>
      <c r="CG61" s="14"/>
      <c r="CH61" s="14"/>
      <c r="CI61" s="15"/>
      <c r="CJ61" s="15"/>
      <c r="CK61" s="15"/>
      <c r="CL61" s="12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</row>
    <row r="62" spans="1:156" s="7" customFormat="1" ht="5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4"/>
      <c r="CD62" s="14"/>
      <c r="CE62" s="14"/>
      <c r="CF62" s="14"/>
      <c r="CG62" s="14"/>
      <c r="CH62" s="14"/>
      <c r="CI62" s="15"/>
      <c r="CJ62" s="15"/>
      <c r="CK62" s="15"/>
      <c r="CL62" s="12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</row>
    <row r="63" spans="1:156" s="7" customFormat="1" ht="16.5" thickBot="1"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9"/>
      <c r="CD63" s="9"/>
      <c r="CE63" s="9"/>
      <c r="CF63" s="9"/>
      <c r="CG63" s="9"/>
      <c r="CH63" s="9"/>
      <c r="CI63" s="10"/>
      <c r="CJ63" s="10"/>
      <c r="CK63" s="10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Y63" s="7" t="s">
        <v>295</v>
      </c>
      <c r="EZ63" s="8" t="s">
        <v>296</v>
      </c>
    </row>
    <row r="64" spans="1:156" s="7" customFormat="1" ht="18.75" thickBot="1"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403" t="s">
        <v>54</v>
      </c>
      <c r="CD64" s="403"/>
      <c r="CE64" s="403"/>
      <c r="CF64" s="403"/>
      <c r="CG64" s="403"/>
      <c r="CH64" s="403"/>
      <c r="CI64" s="293">
        <v>32</v>
      </c>
      <c r="CJ64" s="10"/>
      <c r="CK64" s="10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Z64" s="8"/>
    </row>
    <row r="65" spans="2:156" s="7" customFormat="1" ht="18.75" thickBot="1"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403" t="s">
        <v>297</v>
      </c>
      <c r="CD65" s="403"/>
      <c r="CE65" s="403"/>
      <c r="CF65" s="403"/>
      <c r="CG65" s="403"/>
      <c r="CH65" s="403"/>
      <c r="CI65" s="293">
        <v>2</v>
      </c>
      <c r="CJ65" s="10"/>
      <c r="CK65" s="10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Z65" s="8"/>
    </row>
    <row r="66" spans="2:156" s="7" customFormat="1" ht="17.25" thickTop="1" thickBot="1">
      <c r="B66" s="397" t="s">
        <v>298</v>
      </c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398"/>
      <c r="AM66" s="398"/>
      <c r="AN66" s="398"/>
      <c r="AO66" s="398"/>
      <c r="AP66" s="398"/>
      <c r="AQ66" s="398"/>
      <c r="AR66" s="398"/>
      <c r="AS66" s="398"/>
      <c r="AT66" s="398"/>
      <c r="AU66" s="398"/>
      <c r="AV66" s="398"/>
      <c r="AW66" s="398"/>
      <c r="AX66" s="398"/>
      <c r="AY66" s="398"/>
      <c r="AZ66" s="398"/>
      <c r="BA66" s="398"/>
      <c r="BB66" s="398"/>
      <c r="BC66" s="398"/>
      <c r="BD66" s="398"/>
      <c r="BE66" s="398"/>
      <c r="BF66" s="398"/>
      <c r="BG66" s="398"/>
      <c r="BH66" s="398"/>
      <c r="BI66" s="399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9"/>
      <c r="CD66" s="9"/>
      <c r="CE66" s="9"/>
      <c r="CF66" s="9"/>
      <c r="CG66" s="9"/>
      <c r="CH66" s="9"/>
      <c r="CI66" s="10"/>
      <c r="CJ66" s="10"/>
      <c r="CK66" s="10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Y66" s="8">
        <f>+CI64/3</f>
        <v>10.6666666666667</v>
      </c>
      <c r="EZ66" s="8">
        <f>+CI64/2</f>
        <v>16</v>
      </c>
    </row>
    <row r="67" spans="2:156" s="7" customFormat="1" ht="17.25" thickTop="1" thickBot="1">
      <c r="B67" s="400" t="s">
        <v>299</v>
      </c>
      <c r="C67" s="392"/>
      <c r="D67" s="294">
        <v>1</v>
      </c>
      <c r="E67" s="391" t="s">
        <v>299</v>
      </c>
      <c r="F67" s="392"/>
      <c r="G67" s="294">
        <v>2</v>
      </c>
      <c r="H67" s="391" t="s">
        <v>299</v>
      </c>
      <c r="I67" s="392"/>
      <c r="J67" s="294">
        <v>3</v>
      </c>
      <c r="K67" s="391" t="s">
        <v>299</v>
      </c>
      <c r="L67" s="392"/>
      <c r="M67" s="294">
        <v>4</v>
      </c>
      <c r="N67" s="391" t="s">
        <v>299</v>
      </c>
      <c r="O67" s="392"/>
      <c r="P67" s="294">
        <v>5</v>
      </c>
      <c r="Q67" s="391" t="s">
        <v>299</v>
      </c>
      <c r="R67" s="392"/>
      <c r="S67" s="294">
        <v>6</v>
      </c>
      <c r="T67" s="391" t="s">
        <v>299</v>
      </c>
      <c r="U67" s="392"/>
      <c r="V67" s="294">
        <v>7</v>
      </c>
      <c r="W67" s="391" t="s">
        <v>299</v>
      </c>
      <c r="X67" s="392"/>
      <c r="Y67" s="294">
        <v>8</v>
      </c>
      <c r="Z67" s="391" t="s">
        <v>299</v>
      </c>
      <c r="AA67" s="392"/>
      <c r="AB67" s="294">
        <v>9</v>
      </c>
      <c r="AC67" s="391" t="s">
        <v>299</v>
      </c>
      <c r="AD67" s="392"/>
      <c r="AE67" s="294">
        <v>10</v>
      </c>
      <c r="AF67" s="391" t="s">
        <v>299</v>
      </c>
      <c r="AG67" s="392"/>
      <c r="AH67" s="294">
        <v>11</v>
      </c>
      <c r="AI67" s="391" t="s">
        <v>299</v>
      </c>
      <c r="AJ67" s="392"/>
      <c r="AK67" s="294">
        <v>12</v>
      </c>
      <c r="AL67" s="391" t="s">
        <v>299</v>
      </c>
      <c r="AM67" s="392"/>
      <c r="AN67" s="294">
        <v>13</v>
      </c>
      <c r="AO67" s="391" t="s">
        <v>299</v>
      </c>
      <c r="AP67" s="392"/>
      <c r="AQ67" s="294">
        <v>14</v>
      </c>
      <c r="AR67" s="391" t="s">
        <v>299</v>
      </c>
      <c r="AS67" s="392"/>
      <c r="AT67" s="294">
        <v>15</v>
      </c>
      <c r="AU67" s="391" t="s">
        <v>299</v>
      </c>
      <c r="AV67" s="392"/>
      <c r="AW67" s="294">
        <v>16</v>
      </c>
      <c r="AX67" s="391" t="s">
        <v>299</v>
      </c>
      <c r="AY67" s="392"/>
      <c r="AZ67" s="294">
        <v>17</v>
      </c>
      <c r="BA67" s="391" t="s">
        <v>299</v>
      </c>
      <c r="BB67" s="392"/>
      <c r="BC67" s="294">
        <v>18</v>
      </c>
      <c r="BD67" s="391" t="s">
        <v>299</v>
      </c>
      <c r="BE67" s="392"/>
      <c r="BF67" s="294">
        <v>19</v>
      </c>
      <c r="BG67" s="391" t="s">
        <v>299</v>
      </c>
      <c r="BH67" s="392"/>
      <c r="BI67" s="294">
        <v>20</v>
      </c>
      <c r="BJ67" s="295" t="s">
        <v>300</v>
      </c>
      <c r="BK67" s="393" t="s">
        <v>301</v>
      </c>
      <c r="BL67" s="394"/>
      <c r="BM67" s="386" t="s">
        <v>302</v>
      </c>
      <c r="BN67" s="387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9"/>
      <c r="CD67" s="9"/>
      <c r="CE67" s="9"/>
      <c r="CF67" s="9"/>
      <c r="CG67" s="9"/>
      <c r="CH67" s="9"/>
      <c r="CI67" s="10"/>
      <c r="CJ67" s="10"/>
      <c r="CK67" s="10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Z67" s="8"/>
    </row>
    <row r="68" spans="2:156" s="7" customFormat="1" ht="16.5" thickTop="1">
      <c r="B68" s="296">
        <f>IF($BJ68=D$67,$BY$12,-50)</f>
        <v>-50</v>
      </c>
      <c r="C68" s="297">
        <f t="shared" ref="C68:C88" si="0">RANK(B68,B$68:B$88)</f>
        <v>4</v>
      </c>
      <c r="D68" s="298">
        <f>(D$67+C68)-1</f>
        <v>4</v>
      </c>
      <c r="E68" s="296">
        <f>IF($BJ68=G$67,$BY$12,-50)</f>
        <v>-50</v>
      </c>
      <c r="F68" s="297">
        <f t="shared" ref="F68:F88" si="1">RANK(E68,E$68:E$88)</f>
        <v>1</v>
      </c>
      <c r="G68" s="298">
        <f>(G$67+F68)-1</f>
        <v>2</v>
      </c>
      <c r="H68" s="296">
        <f>IF($BJ68=J$67,$BY$12,-50)</f>
        <v>-50</v>
      </c>
      <c r="I68" s="297">
        <f t="shared" ref="I68:I88" si="2">RANK(H68,H$68:H$88)</f>
        <v>1</v>
      </c>
      <c r="J68" s="298">
        <f>(J$67+I68)-1</f>
        <v>3</v>
      </c>
      <c r="K68" s="296">
        <f>IF($BJ68=M$67,$BY$12,-50)</f>
        <v>-4</v>
      </c>
      <c r="L68" s="297">
        <f t="shared" ref="L68:L88" si="3">RANK(K68,K$68:K$88)</f>
        <v>2</v>
      </c>
      <c r="M68" s="298">
        <f>(M$67+L68)-1</f>
        <v>5</v>
      </c>
      <c r="N68" s="296">
        <f>IF($BJ68=P$67,$BY$12,-50)</f>
        <v>-50</v>
      </c>
      <c r="O68" s="297">
        <f t="shared" ref="O68:O88" si="4">RANK(N68,N$68:N$88)</f>
        <v>1</v>
      </c>
      <c r="P68" s="298">
        <f>(P$67+O68)-1</f>
        <v>5</v>
      </c>
      <c r="Q68" s="296">
        <f>IF($BJ68=S$67,$BY$12,-50)</f>
        <v>-50</v>
      </c>
      <c r="R68" s="297">
        <f t="shared" ref="R68:R88" si="5">RANK(Q68,Q$68:Q$88)</f>
        <v>1</v>
      </c>
      <c r="S68" s="298">
        <f>(S$67+R68)-1</f>
        <v>6</v>
      </c>
      <c r="T68" s="296">
        <f>IF($BJ68=V$67,$BY$12,-50)</f>
        <v>-50</v>
      </c>
      <c r="U68" s="297">
        <f t="shared" ref="U68:U88" si="6">RANK(T68,T$68:T$88)</f>
        <v>4</v>
      </c>
      <c r="V68" s="298">
        <f>(V$67+U68)-1</f>
        <v>10</v>
      </c>
      <c r="W68" s="296">
        <f>IF($BJ68=Y$67,$BY$12,-50)</f>
        <v>-50</v>
      </c>
      <c r="X68" s="297">
        <f t="shared" ref="X68:X88" si="7">RANK(W68,W$68:W$88)</f>
        <v>1</v>
      </c>
      <c r="Y68" s="298">
        <f>(Y$67+X68)-1</f>
        <v>8</v>
      </c>
      <c r="Z68" s="296">
        <f>IF($BJ68=AB$67,$BY$12,-50)</f>
        <v>-50</v>
      </c>
      <c r="AA68" s="297">
        <f t="shared" ref="AA68:AA88" si="8">RANK(Z68,Z$68:Z$88)</f>
        <v>1</v>
      </c>
      <c r="AB68" s="298">
        <f>(AB$67+AA68)-1</f>
        <v>9</v>
      </c>
      <c r="AC68" s="296">
        <f>IF($BJ68=AE$67,$BY$12,-50)</f>
        <v>-50</v>
      </c>
      <c r="AD68" s="297">
        <f t="shared" ref="AD68:AD88" si="9">RANK(AC68,AC$68:AC$88)</f>
        <v>2</v>
      </c>
      <c r="AE68" s="298">
        <f>(AE$67+AD68)-1</f>
        <v>11</v>
      </c>
      <c r="AF68" s="296">
        <f>IF($BJ68=AH$67,$BY$12,-50)</f>
        <v>-50</v>
      </c>
      <c r="AG68" s="297">
        <f t="shared" ref="AG68:AG88" si="10">RANK(AF68,AF$68:AF$88)</f>
        <v>3</v>
      </c>
      <c r="AH68" s="298">
        <f>(AH$67+AG68)-1</f>
        <v>13</v>
      </c>
      <c r="AI68" s="296">
        <f>IF($BJ68=AK$67,$BY$12,-50)</f>
        <v>-50</v>
      </c>
      <c r="AJ68" s="297">
        <f t="shared" ref="AJ68:AJ88" si="11">RANK(AI68,AI$68:AI$88)</f>
        <v>1</v>
      </c>
      <c r="AK68" s="298">
        <f>(AK$67+AJ68)-1</f>
        <v>12</v>
      </c>
      <c r="AL68" s="296">
        <f>IF($BJ68=AN$67,$BY$12,-50)</f>
        <v>-50</v>
      </c>
      <c r="AM68" s="297">
        <f t="shared" ref="AM68:AM88" si="12">RANK(AL68,AL$68:AL$88)</f>
        <v>3</v>
      </c>
      <c r="AN68" s="298">
        <f>(AN$67+AM68)-1</f>
        <v>15</v>
      </c>
      <c r="AO68" s="296">
        <f>IF($BJ68=AQ$67,$BY$12,-50)</f>
        <v>-50</v>
      </c>
      <c r="AP68" s="297">
        <f t="shared" ref="AP68:AP88" si="13">RANK(AO68,AO$68:AO$88)</f>
        <v>1</v>
      </c>
      <c r="AQ68" s="298">
        <f>(AQ$67+AP68)-1</f>
        <v>14</v>
      </c>
      <c r="AR68" s="296">
        <f>IF($BJ68=AT$67,$BY$12,-50)</f>
        <v>-50</v>
      </c>
      <c r="AS68" s="297">
        <f t="shared" ref="AS68:AS88" si="14">RANK(AR68,AR$68:AR$88)</f>
        <v>3</v>
      </c>
      <c r="AT68" s="298">
        <f>(AT$67+AS68)-1</f>
        <v>17</v>
      </c>
      <c r="AU68" s="296">
        <f>IF($BJ68=AW$67,$BY$12,-50)</f>
        <v>-50</v>
      </c>
      <c r="AV68" s="297">
        <f t="shared" ref="AV68:AV88" si="15">RANK(AU68,AU$68:AU$88)</f>
        <v>1</v>
      </c>
      <c r="AW68" s="298">
        <f>(AW$67+AV68)-1</f>
        <v>16</v>
      </c>
      <c r="AX68" s="296">
        <f>IF($BJ68=AZ$67,$BY$12,-50)</f>
        <v>-50</v>
      </c>
      <c r="AY68" s="297">
        <f t="shared" ref="AY68:AY88" si="16">RANK(AX68,AX$68:AX$88)</f>
        <v>5</v>
      </c>
      <c r="AZ68" s="298">
        <f>(AZ$67+AY68)-1</f>
        <v>21</v>
      </c>
      <c r="BA68" s="296">
        <f>IF($BJ68=BC$67,$BY$12,-50)</f>
        <v>-50</v>
      </c>
      <c r="BB68" s="297">
        <f t="shared" ref="BB68:BB88" si="17">RANK(BA68,BA$68:BA$88)</f>
        <v>1</v>
      </c>
      <c r="BC68" s="298">
        <f>(BC$67+BB68)-1</f>
        <v>18</v>
      </c>
      <c r="BD68" s="296">
        <f>IF($BJ68=BF$67,$BY$12,-50)</f>
        <v>-50</v>
      </c>
      <c r="BE68" s="297">
        <f t="shared" ref="BE68:BE88" si="18">RANK(BD68,BD$68:BD$88)</f>
        <v>1</v>
      </c>
      <c r="BF68" s="298">
        <f>(BF$67+BE68)-1</f>
        <v>19</v>
      </c>
      <c r="BG68" s="296">
        <f>IF($BJ68=BI$67,$BY$12,-50)</f>
        <v>-50</v>
      </c>
      <c r="BH68" s="297">
        <f t="shared" ref="BH68:BH88" si="19">RANK(BG68,BG$68:BG$88)</f>
        <v>1</v>
      </c>
      <c r="BI68" s="298">
        <f>(BI$67+BH68)-1</f>
        <v>20</v>
      </c>
      <c r="BJ68" s="299">
        <f>IF(BV12="","",RANK(BV12,$BV$12:$BV$57))</f>
        <v>4</v>
      </c>
      <c r="BK68" s="380" t="str">
        <f>+BQ12</f>
        <v xml:space="preserve">District  EST  -  Rhône - Alpes  </v>
      </c>
      <c r="BL68" s="380"/>
      <c r="BM68" s="380"/>
      <c r="BN68" s="381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9"/>
      <c r="CD68" s="9"/>
      <c r="CE68" s="9"/>
      <c r="CF68" s="9"/>
      <c r="CG68" s="9"/>
      <c r="CH68" s="9"/>
      <c r="CI68" s="10"/>
      <c r="CJ68" s="10"/>
      <c r="CK68" s="10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 t="s">
        <v>299</v>
      </c>
      <c r="EW68" s="8" t="s">
        <v>303</v>
      </c>
      <c r="EX68" s="8" t="s">
        <v>304</v>
      </c>
      <c r="EZ68" s="8"/>
    </row>
    <row r="69" spans="2:156" s="7" customFormat="1" ht="16.5" thickBot="1">
      <c r="B69" s="300">
        <f>IF($BJ69=D$67,$BY$13,-50)</f>
        <v>-50</v>
      </c>
      <c r="C69" s="301">
        <f t="shared" si="0"/>
        <v>4</v>
      </c>
      <c r="D69" s="302">
        <f t="shared" ref="D69:D88" si="20">(D$67+C69)-1</f>
        <v>4</v>
      </c>
      <c r="E69" s="300">
        <f>IF($BJ69=G$67,$BY$13,-50)</f>
        <v>-50</v>
      </c>
      <c r="F69" s="301">
        <f t="shared" si="1"/>
        <v>1</v>
      </c>
      <c r="G69" s="302">
        <f t="shared" ref="G69:G88" si="21">(G$67+F69)-1</f>
        <v>2</v>
      </c>
      <c r="H69" s="300">
        <f>IF($BJ69=J$67,$BY$13,-50)</f>
        <v>-50</v>
      </c>
      <c r="I69" s="301">
        <f t="shared" si="2"/>
        <v>1</v>
      </c>
      <c r="J69" s="302">
        <f t="shared" ref="J69:J88" si="22">(J$67+I69)-1</f>
        <v>3</v>
      </c>
      <c r="K69" s="300">
        <f>IF($BJ69=M$67,$BY$13,-50)</f>
        <v>-50</v>
      </c>
      <c r="L69" s="301">
        <f t="shared" si="3"/>
        <v>4</v>
      </c>
      <c r="M69" s="302">
        <f t="shared" ref="M69:M88" si="23">(M$67+L69)-1</f>
        <v>7</v>
      </c>
      <c r="N69" s="300">
        <f>IF($BJ69=P$67,$BY$13,-50)</f>
        <v>-50</v>
      </c>
      <c r="O69" s="301">
        <f t="shared" si="4"/>
        <v>1</v>
      </c>
      <c r="P69" s="302">
        <f t="shared" ref="P69:P88" si="24">(P$67+O69)-1</f>
        <v>5</v>
      </c>
      <c r="Q69" s="300">
        <f>IF($BJ69=S$67,$BY$13,-50)</f>
        <v>-50</v>
      </c>
      <c r="R69" s="301">
        <f t="shared" si="5"/>
        <v>1</v>
      </c>
      <c r="S69" s="302">
        <f t="shared" ref="S69:S88" si="25">(S$67+R69)-1</f>
        <v>6</v>
      </c>
      <c r="T69" s="300">
        <f>IF($BJ69=V$67,$BY$13,-50)</f>
        <v>2</v>
      </c>
      <c r="U69" s="301">
        <f t="shared" si="6"/>
        <v>1</v>
      </c>
      <c r="V69" s="302">
        <f t="shared" ref="V69:V88" si="26">(V$67+U69)-1</f>
        <v>7</v>
      </c>
      <c r="W69" s="300">
        <f>IF($BJ69=Y$67,$BY$13,-50)</f>
        <v>-50</v>
      </c>
      <c r="X69" s="301">
        <f t="shared" si="7"/>
        <v>1</v>
      </c>
      <c r="Y69" s="302">
        <f t="shared" ref="Y69:Y88" si="27">(Y$67+X69)-1</f>
        <v>8</v>
      </c>
      <c r="Z69" s="300">
        <f>IF($BJ69=AB$67,$BY$13,-50)</f>
        <v>-50</v>
      </c>
      <c r="AA69" s="301">
        <f t="shared" si="8"/>
        <v>1</v>
      </c>
      <c r="AB69" s="302">
        <f t="shared" ref="AB69:AB88" si="28">(AB$67+AA69)-1</f>
        <v>9</v>
      </c>
      <c r="AC69" s="300">
        <f>IF($BJ69=AE$67,$BY$13,-50)</f>
        <v>-50</v>
      </c>
      <c r="AD69" s="301">
        <f t="shared" si="9"/>
        <v>2</v>
      </c>
      <c r="AE69" s="302">
        <f t="shared" ref="AE69:AE88" si="29">(AE$67+AD69)-1</f>
        <v>11</v>
      </c>
      <c r="AF69" s="300">
        <f>IF($BJ69=AH$67,$BY$13,-50)</f>
        <v>-50</v>
      </c>
      <c r="AG69" s="301">
        <f t="shared" si="10"/>
        <v>3</v>
      </c>
      <c r="AH69" s="302">
        <f t="shared" ref="AH69:AH88" si="30">(AH$67+AG69)-1</f>
        <v>13</v>
      </c>
      <c r="AI69" s="300">
        <f>IF($BJ69=AK$67,$BY$13,-50)</f>
        <v>-50</v>
      </c>
      <c r="AJ69" s="301">
        <f t="shared" si="11"/>
        <v>1</v>
      </c>
      <c r="AK69" s="302">
        <f t="shared" ref="AK69:AK88" si="31">(AK$67+AJ69)-1</f>
        <v>12</v>
      </c>
      <c r="AL69" s="300">
        <f>IF($BJ69=AN$67,$BY$13,-50)</f>
        <v>-50</v>
      </c>
      <c r="AM69" s="301">
        <f t="shared" si="12"/>
        <v>3</v>
      </c>
      <c r="AN69" s="302">
        <f t="shared" ref="AN69:AN88" si="32">(AN$67+AM69)-1</f>
        <v>15</v>
      </c>
      <c r="AO69" s="300">
        <f>IF($BJ69=AQ$67,$BY$13,-50)</f>
        <v>-50</v>
      </c>
      <c r="AP69" s="301">
        <f t="shared" si="13"/>
        <v>1</v>
      </c>
      <c r="AQ69" s="302">
        <f t="shared" ref="AQ69:AQ88" si="33">(AQ$67+AP69)-1</f>
        <v>14</v>
      </c>
      <c r="AR69" s="300">
        <f>IF($BJ69=AT$67,$BY$13,-50)</f>
        <v>-50</v>
      </c>
      <c r="AS69" s="301">
        <f t="shared" si="14"/>
        <v>3</v>
      </c>
      <c r="AT69" s="302">
        <f t="shared" ref="AT69:AT88" si="34">(AT$67+AS69)-1</f>
        <v>17</v>
      </c>
      <c r="AU69" s="300">
        <f>IF($BJ69=AW$67,$BY$13,-50)</f>
        <v>-50</v>
      </c>
      <c r="AV69" s="301">
        <f t="shared" si="15"/>
        <v>1</v>
      </c>
      <c r="AW69" s="302">
        <f t="shared" ref="AW69:AW88" si="35">(AW$67+AV69)-1</f>
        <v>16</v>
      </c>
      <c r="AX69" s="300">
        <f>IF($BJ69=AZ$67,$BY$13,-50)</f>
        <v>-50</v>
      </c>
      <c r="AY69" s="301">
        <f t="shared" si="16"/>
        <v>5</v>
      </c>
      <c r="AZ69" s="302">
        <f t="shared" ref="AZ69:AZ88" si="36">(AZ$67+AY69)-1</f>
        <v>21</v>
      </c>
      <c r="BA69" s="300">
        <f>IF($BJ69=BC$67,$BY$13,-50)</f>
        <v>-50</v>
      </c>
      <c r="BB69" s="301">
        <f t="shared" si="17"/>
        <v>1</v>
      </c>
      <c r="BC69" s="302">
        <f t="shared" ref="BC69:BC88" si="37">(BC$67+BB69)-1</f>
        <v>18</v>
      </c>
      <c r="BD69" s="300">
        <f>IF($BJ69=BF$67,$BY$13,-50)</f>
        <v>-50</v>
      </c>
      <c r="BE69" s="301">
        <f t="shared" si="18"/>
        <v>1</v>
      </c>
      <c r="BF69" s="302">
        <f t="shared" ref="BF69:BF88" si="38">(BF$67+BE69)-1</f>
        <v>19</v>
      </c>
      <c r="BG69" s="300">
        <f>IF($BJ69=BI$67,$BY$13,-50)</f>
        <v>-50</v>
      </c>
      <c r="BH69" s="301">
        <f t="shared" si="19"/>
        <v>1</v>
      </c>
      <c r="BI69" s="302">
        <f t="shared" ref="BI69:BI88" si="39">(BI$67+BH69)-1</f>
        <v>20</v>
      </c>
      <c r="BJ69" s="303">
        <f>IF(BV13="","",RANK(BV13,$BV$12:$BV$57))</f>
        <v>7</v>
      </c>
      <c r="BK69" s="377" t="str">
        <f>+BQ13</f>
        <v xml:space="preserve">District  OUEST  -  Auvergne  </v>
      </c>
      <c r="BL69" s="378"/>
      <c r="BM69" s="378"/>
      <c r="BN69" s="379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9"/>
      <c r="CD69" s="9"/>
      <c r="CE69" s="9"/>
      <c r="CF69" s="9"/>
      <c r="CG69" s="9"/>
      <c r="CH69" s="9"/>
      <c r="CI69" s="10"/>
      <c r="CJ69" s="10"/>
      <c r="CK69" s="10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>
        <v>1</v>
      </c>
      <c r="EW69" s="8">
        <f t="shared" ref="EW69:EW89" si="40">VLOOKUP(EV69,$EV$12:$EW$57,2,FALSE)</f>
        <v>1</v>
      </c>
      <c r="EX69" s="8">
        <f>+EW69</f>
        <v>1</v>
      </c>
      <c r="EY69" s="8" t="str">
        <f t="shared" ref="EY69:EY89" si="41">IF(EX69&lt;($EY$66+1),"C",IF(EX69&lt;(($EY$66*2)+1),"B",IF(EX69&lt;($CI$64+1),"A","")))</f>
        <v>C</v>
      </c>
      <c r="EZ69" s="8" t="str">
        <f t="shared" ref="EZ69:EZ89" si="42">IF(EX69&lt;($EZ$66+1),"B",IF(EX69&lt;($CI$64+1),"A",""))</f>
        <v>B</v>
      </c>
    </row>
    <row r="70" spans="2:156" s="7" customFormat="1" ht="16.5" thickTop="1">
      <c r="B70" s="296">
        <f>IF($BJ70=D$67,$BY$16,-50)</f>
        <v>-2</v>
      </c>
      <c r="C70" s="297">
        <f t="shared" si="0"/>
        <v>1</v>
      </c>
      <c r="D70" s="298">
        <f t="shared" si="20"/>
        <v>1</v>
      </c>
      <c r="E70" s="296">
        <f>IF($BJ70=G$67,$BY$16,-50)</f>
        <v>-50</v>
      </c>
      <c r="F70" s="297">
        <f t="shared" si="1"/>
        <v>1</v>
      </c>
      <c r="G70" s="298">
        <f t="shared" si="21"/>
        <v>2</v>
      </c>
      <c r="H70" s="296">
        <f>IF($BJ70=J$67,$BY$16,-50)</f>
        <v>-50</v>
      </c>
      <c r="I70" s="297">
        <f t="shared" si="2"/>
        <v>1</v>
      </c>
      <c r="J70" s="298">
        <f t="shared" si="22"/>
        <v>3</v>
      </c>
      <c r="K70" s="296">
        <f>IF($BJ70=M$67,$BY$16,-50)</f>
        <v>-50</v>
      </c>
      <c r="L70" s="297">
        <f t="shared" si="3"/>
        <v>4</v>
      </c>
      <c r="M70" s="298">
        <f t="shared" si="23"/>
        <v>7</v>
      </c>
      <c r="N70" s="296">
        <f>IF($BJ70=P$67,$BY$16,-50)</f>
        <v>-50</v>
      </c>
      <c r="O70" s="297">
        <f t="shared" si="4"/>
        <v>1</v>
      </c>
      <c r="P70" s="298">
        <f t="shared" si="24"/>
        <v>5</v>
      </c>
      <c r="Q70" s="296">
        <f>IF($BJ70=S$67,$BY$16,-50)</f>
        <v>-50</v>
      </c>
      <c r="R70" s="297">
        <f t="shared" si="5"/>
        <v>1</v>
      </c>
      <c r="S70" s="298">
        <f t="shared" si="25"/>
        <v>6</v>
      </c>
      <c r="T70" s="296">
        <f>IF($BJ70=V$67,$BY$16,-50)</f>
        <v>-50</v>
      </c>
      <c r="U70" s="297">
        <f t="shared" si="6"/>
        <v>4</v>
      </c>
      <c r="V70" s="298">
        <f t="shared" si="26"/>
        <v>10</v>
      </c>
      <c r="W70" s="296">
        <f>IF($BJ70=Y$67,$BY$16,-50)</f>
        <v>-50</v>
      </c>
      <c r="X70" s="297">
        <f t="shared" si="7"/>
        <v>1</v>
      </c>
      <c r="Y70" s="298">
        <f t="shared" si="27"/>
        <v>8</v>
      </c>
      <c r="Z70" s="296">
        <f>IF($BJ70=AB$67,$BY$16,-50)</f>
        <v>-50</v>
      </c>
      <c r="AA70" s="297">
        <f t="shared" si="8"/>
        <v>1</v>
      </c>
      <c r="AB70" s="298">
        <f t="shared" si="28"/>
        <v>9</v>
      </c>
      <c r="AC70" s="296">
        <f>IF($BJ70=AE$67,$BY$16,-50)</f>
        <v>-50</v>
      </c>
      <c r="AD70" s="297">
        <f t="shared" si="9"/>
        <v>2</v>
      </c>
      <c r="AE70" s="298">
        <f t="shared" si="29"/>
        <v>11</v>
      </c>
      <c r="AF70" s="296">
        <f>IF($BJ70=AH$67,$BY$16,-50)</f>
        <v>-50</v>
      </c>
      <c r="AG70" s="297">
        <f t="shared" si="10"/>
        <v>3</v>
      </c>
      <c r="AH70" s="298">
        <f t="shared" si="30"/>
        <v>13</v>
      </c>
      <c r="AI70" s="296">
        <f>IF($BJ70=AK$67,$BY$16,-50)</f>
        <v>-50</v>
      </c>
      <c r="AJ70" s="297">
        <f t="shared" si="11"/>
        <v>1</v>
      </c>
      <c r="AK70" s="298">
        <f t="shared" si="31"/>
        <v>12</v>
      </c>
      <c r="AL70" s="296">
        <f>IF($BJ70=AN$67,$BY$16,-50)</f>
        <v>-50</v>
      </c>
      <c r="AM70" s="297">
        <f t="shared" si="12"/>
        <v>3</v>
      </c>
      <c r="AN70" s="298">
        <f t="shared" si="32"/>
        <v>15</v>
      </c>
      <c r="AO70" s="296">
        <f>IF($BJ70=AQ$67,$BY$16,-50)</f>
        <v>-50</v>
      </c>
      <c r="AP70" s="297">
        <f t="shared" si="13"/>
        <v>1</v>
      </c>
      <c r="AQ70" s="298">
        <f t="shared" si="33"/>
        <v>14</v>
      </c>
      <c r="AR70" s="296">
        <f>IF($BJ70=AT$67,$BY$16,-50)</f>
        <v>-50</v>
      </c>
      <c r="AS70" s="297">
        <f t="shared" si="14"/>
        <v>3</v>
      </c>
      <c r="AT70" s="298">
        <f t="shared" si="34"/>
        <v>17</v>
      </c>
      <c r="AU70" s="296">
        <f>IF($BJ70=AW$67,$BY$16,-50)</f>
        <v>-50</v>
      </c>
      <c r="AV70" s="297">
        <f t="shared" si="15"/>
        <v>1</v>
      </c>
      <c r="AW70" s="298">
        <f t="shared" si="35"/>
        <v>16</v>
      </c>
      <c r="AX70" s="296">
        <f>IF($BJ70=AZ$67,$BY$16,-50)</f>
        <v>-50</v>
      </c>
      <c r="AY70" s="297">
        <f t="shared" si="16"/>
        <v>5</v>
      </c>
      <c r="AZ70" s="298">
        <f t="shared" si="36"/>
        <v>21</v>
      </c>
      <c r="BA70" s="296">
        <f>IF($BJ70=BC$67,$BY$16,-50)</f>
        <v>-50</v>
      </c>
      <c r="BB70" s="297">
        <f t="shared" si="17"/>
        <v>1</v>
      </c>
      <c r="BC70" s="298">
        <f t="shared" si="37"/>
        <v>18</v>
      </c>
      <c r="BD70" s="296">
        <f>IF($BJ70=BF$67,$BY$16,-50)</f>
        <v>-50</v>
      </c>
      <c r="BE70" s="297">
        <f t="shared" si="18"/>
        <v>1</v>
      </c>
      <c r="BF70" s="298">
        <f t="shared" si="38"/>
        <v>19</v>
      </c>
      <c r="BG70" s="296">
        <f>IF($BJ70=BI$67,$BY$16,-50)</f>
        <v>-50</v>
      </c>
      <c r="BH70" s="297">
        <f t="shared" si="19"/>
        <v>1</v>
      </c>
      <c r="BI70" s="298">
        <f t="shared" si="39"/>
        <v>20</v>
      </c>
      <c r="BJ70" s="299">
        <f>IF(BV16="","",RANK(BV16,$BV$12:$BV$57))</f>
        <v>1</v>
      </c>
      <c r="BK70" s="380" t="str">
        <f>+BQ16</f>
        <v xml:space="preserve">District  EST  -  Franche - Comté ( 5 équipes ) </v>
      </c>
      <c r="BL70" s="380"/>
      <c r="BM70" s="380"/>
      <c r="BN70" s="381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9"/>
      <c r="CD70" s="9"/>
      <c r="CE70" s="9"/>
      <c r="CF70" s="9"/>
      <c r="CG70" s="9"/>
      <c r="CH70" s="9"/>
      <c r="CI70" s="10"/>
      <c r="CJ70" s="10"/>
      <c r="CK70" s="10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>
        <v>2</v>
      </c>
      <c r="EW70" s="8">
        <f t="shared" si="40"/>
        <v>2</v>
      </c>
      <c r="EX70" s="8">
        <f>+EX69+EW70</f>
        <v>3</v>
      </c>
      <c r="EY70" s="8" t="str">
        <f t="shared" si="41"/>
        <v>C</v>
      </c>
      <c r="EZ70" s="8" t="str">
        <f t="shared" si="42"/>
        <v>B</v>
      </c>
    </row>
    <row r="71" spans="2:156" s="7" customFormat="1" ht="16.5" thickBot="1">
      <c r="B71" s="26">
        <f>IF($BJ71=D$67,$BY$17,-50)</f>
        <v>-50</v>
      </c>
      <c r="C71" s="27">
        <f t="shared" si="0"/>
        <v>4</v>
      </c>
      <c r="D71" s="28">
        <f t="shared" si="20"/>
        <v>4</v>
      </c>
      <c r="E71" s="26">
        <f>IF($BJ71=G$67,$BY$17,-50)</f>
        <v>-50</v>
      </c>
      <c r="F71" s="27">
        <f t="shared" si="1"/>
        <v>1</v>
      </c>
      <c r="G71" s="28">
        <f t="shared" si="21"/>
        <v>2</v>
      </c>
      <c r="H71" s="26">
        <f>IF($BJ71=J$67,$BY$17,-50)</f>
        <v>-50</v>
      </c>
      <c r="I71" s="27">
        <f t="shared" si="2"/>
        <v>1</v>
      </c>
      <c r="J71" s="28">
        <f t="shared" si="22"/>
        <v>3</v>
      </c>
      <c r="K71" s="26">
        <f>IF($BJ71=M$67,$BY$17,-50)</f>
        <v>-50</v>
      </c>
      <c r="L71" s="27">
        <f t="shared" si="3"/>
        <v>4</v>
      </c>
      <c r="M71" s="28">
        <f t="shared" si="23"/>
        <v>7</v>
      </c>
      <c r="N71" s="26">
        <f>IF($BJ71=P$67,$BY$17,-50)</f>
        <v>-50</v>
      </c>
      <c r="O71" s="27">
        <f t="shared" si="4"/>
        <v>1</v>
      </c>
      <c r="P71" s="28">
        <f t="shared" si="24"/>
        <v>5</v>
      </c>
      <c r="Q71" s="26">
        <f>IF($BJ71=S$67,$BY$17,-50)</f>
        <v>-50</v>
      </c>
      <c r="R71" s="27">
        <f t="shared" si="5"/>
        <v>1</v>
      </c>
      <c r="S71" s="28">
        <f t="shared" si="25"/>
        <v>6</v>
      </c>
      <c r="T71" s="26">
        <f>IF($BJ71=V$67,$BY$17,-50)</f>
        <v>-50</v>
      </c>
      <c r="U71" s="27">
        <f t="shared" si="6"/>
        <v>4</v>
      </c>
      <c r="V71" s="28">
        <f t="shared" si="26"/>
        <v>10</v>
      </c>
      <c r="W71" s="26">
        <f>IF($BJ71=Y$67,$BY$17,-50)</f>
        <v>-50</v>
      </c>
      <c r="X71" s="27">
        <f t="shared" si="7"/>
        <v>1</v>
      </c>
      <c r="Y71" s="28">
        <f t="shared" si="27"/>
        <v>8</v>
      </c>
      <c r="Z71" s="26">
        <f>IF($BJ71=AB$67,$BY$17,-50)</f>
        <v>-50</v>
      </c>
      <c r="AA71" s="27">
        <f t="shared" si="8"/>
        <v>1</v>
      </c>
      <c r="AB71" s="28">
        <f t="shared" si="28"/>
        <v>9</v>
      </c>
      <c r="AC71" s="26">
        <f>IF($BJ71=AE$67,$BY$17,-50)</f>
        <v>-50</v>
      </c>
      <c r="AD71" s="27">
        <f t="shared" si="9"/>
        <v>2</v>
      </c>
      <c r="AE71" s="28">
        <f t="shared" si="29"/>
        <v>11</v>
      </c>
      <c r="AF71" s="26">
        <f>IF($BJ71=AH$67,$BY$17,-50)</f>
        <v>-50</v>
      </c>
      <c r="AG71" s="27">
        <f t="shared" si="10"/>
        <v>3</v>
      </c>
      <c r="AH71" s="28">
        <f t="shared" si="30"/>
        <v>13</v>
      </c>
      <c r="AI71" s="26">
        <f>IF($BJ71=AK$67,$BY$17,-50)</f>
        <v>-50</v>
      </c>
      <c r="AJ71" s="27">
        <f t="shared" si="11"/>
        <v>1</v>
      </c>
      <c r="AK71" s="28">
        <f t="shared" si="31"/>
        <v>12</v>
      </c>
      <c r="AL71" s="26">
        <f>IF($BJ71=AN$67,$BY$17,-50)</f>
        <v>-50</v>
      </c>
      <c r="AM71" s="27">
        <f t="shared" si="12"/>
        <v>3</v>
      </c>
      <c r="AN71" s="28">
        <f t="shared" si="32"/>
        <v>15</v>
      </c>
      <c r="AO71" s="26">
        <f>IF($BJ71=AQ$67,$BY$17,-50)</f>
        <v>-50</v>
      </c>
      <c r="AP71" s="27">
        <f t="shared" si="13"/>
        <v>1</v>
      </c>
      <c r="AQ71" s="28">
        <f t="shared" si="33"/>
        <v>14</v>
      </c>
      <c r="AR71" s="26">
        <f>IF($BJ71=AT$67,$BY$17,-50)</f>
        <v>-50</v>
      </c>
      <c r="AS71" s="27">
        <f t="shared" si="14"/>
        <v>3</v>
      </c>
      <c r="AT71" s="28">
        <f t="shared" si="34"/>
        <v>17</v>
      </c>
      <c r="AU71" s="26">
        <f>IF($BJ71=AW$67,$BY$17,-50)</f>
        <v>-50</v>
      </c>
      <c r="AV71" s="27">
        <f t="shared" si="15"/>
        <v>1</v>
      </c>
      <c r="AW71" s="28">
        <f t="shared" si="35"/>
        <v>16</v>
      </c>
      <c r="AX71" s="26">
        <f>IF($BJ71=AZ$67,$BY$17,-50)</f>
        <v>-50</v>
      </c>
      <c r="AY71" s="27">
        <f t="shared" si="16"/>
        <v>5</v>
      </c>
      <c r="AZ71" s="28">
        <f t="shared" si="36"/>
        <v>21</v>
      </c>
      <c r="BA71" s="26">
        <f>IF($BJ71=BC$67,$BY$17,-50)</f>
        <v>-50</v>
      </c>
      <c r="BB71" s="27">
        <f t="shared" si="17"/>
        <v>1</v>
      </c>
      <c r="BC71" s="28">
        <f t="shared" si="37"/>
        <v>18</v>
      </c>
      <c r="BD71" s="26">
        <f>IF($BJ71=BF$67,$BY$17,-50)</f>
        <v>-50</v>
      </c>
      <c r="BE71" s="27">
        <f t="shared" si="18"/>
        <v>1</v>
      </c>
      <c r="BF71" s="28">
        <f t="shared" si="38"/>
        <v>19</v>
      </c>
      <c r="BG71" s="26">
        <f>IF($BJ71=BI$67,$BY$17,-50)</f>
        <v>-50</v>
      </c>
      <c r="BH71" s="27">
        <f t="shared" si="19"/>
        <v>1</v>
      </c>
      <c r="BI71" s="28">
        <f t="shared" si="39"/>
        <v>20</v>
      </c>
      <c r="BJ71" s="303" t="str">
        <f>IF(BV17="","",RANK(BV17,$BV$12:$BV$57))</f>
        <v/>
      </c>
      <c r="BK71" s="377" t="str">
        <f>+BQ17</f>
        <v xml:space="preserve">District  OUEST  -  Bourgogne  ( 1 équipe ) </v>
      </c>
      <c r="BL71" s="378"/>
      <c r="BM71" s="378"/>
      <c r="BN71" s="379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9"/>
      <c r="CD71" s="9"/>
      <c r="CE71" s="9"/>
      <c r="CF71" s="9"/>
      <c r="CG71" s="9"/>
      <c r="CH71" s="9"/>
      <c r="CI71" s="10"/>
      <c r="CJ71" s="10"/>
      <c r="CK71" s="10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>
        <v>3</v>
      </c>
      <c r="EW71" s="8">
        <f t="shared" si="40"/>
        <v>2</v>
      </c>
      <c r="EX71" s="8">
        <f t="shared" ref="EX71:EX89" si="43">+EX70+EW71</f>
        <v>5</v>
      </c>
      <c r="EY71" s="8" t="str">
        <f t="shared" si="41"/>
        <v>C</v>
      </c>
      <c r="EZ71" s="8" t="str">
        <f t="shared" si="42"/>
        <v>B</v>
      </c>
    </row>
    <row r="72" spans="2:156" s="7" customFormat="1" ht="17.25" thickTop="1" thickBot="1">
      <c r="B72" s="29">
        <f>IF($BJ72=D$67,$BY$20,-50)</f>
        <v>-50</v>
      </c>
      <c r="C72" s="30">
        <f t="shared" si="0"/>
        <v>4</v>
      </c>
      <c r="D72" s="31">
        <f t="shared" si="20"/>
        <v>4</v>
      </c>
      <c r="E72" s="29">
        <f>IF($BJ72=G$67,$BY$20,-50)</f>
        <v>-50</v>
      </c>
      <c r="F72" s="30">
        <f t="shared" si="1"/>
        <v>1</v>
      </c>
      <c r="G72" s="31">
        <f t="shared" si="21"/>
        <v>2</v>
      </c>
      <c r="H72" s="29">
        <f>IF($BJ72=J$67,$BY$20,-50)</f>
        <v>-50</v>
      </c>
      <c r="I72" s="30">
        <f t="shared" si="2"/>
        <v>1</v>
      </c>
      <c r="J72" s="31">
        <f t="shared" si="22"/>
        <v>3</v>
      </c>
      <c r="K72" s="29">
        <f>IF($BJ72=M$67,$BY$20,-50)</f>
        <v>-50</v>
      </c>
      <c r="L72" s="30">
        <f t="shared" si="3"/>
        <v>4</v>
      </c>
      <c r="M72" s="31">
        <f t="shared" si="23"/>
        <v>7</v>
      </c>
      <c r="N72" s="29">
        <f>IF($BJ72=P$67,$BY$20,-50)</f>
        <v>-50</v>
      </c>
      <c r="O72" s="30">
        <f t="shared" si="4"/>
        <v>1</v>
      </c>
      <c r="P72" s="31">
        <f t="shared" si="24"/>
        <v>5</v>
      </c>
      <c r="Q72" s="29">
        <f>IF($BJ72=S$67,$BY$20,-50)</f>
        <v>-50</v>
      </c>
      <c r="R72" s="30">
        <f t="shared" si="5"/>
        <v>1</v>
      </c>
      <c r="S72" s="31">
        <f t="shared" si="25"/>
        <v>6</v>
      </c>
      <c r="T72" s="29">
        <f>IF($BJ72=V$67,$BY$20,-50)</f>
        <v>-50</v>
      </c>
      <c r="U72" s="30">
        <f t="shared" si="6"/>
        <v>4</v>
      </c>
      <c r="V72" s="31">
        <f t="shared" si="26"/>
        <v>10</v>
      </c>
      <c r="W72" s="29">
        <f>IF($BJ72=Y$67,$BY$20,-50)</f>
        <v>-50</v>
      </c>
      <c r="X72" s="30">
        <f t="shared" si="7"/>
        <v>1</v>
      </c>
      <c r="Y72" s="31">
        <f t="shared" si="27"/>
        <v>8</v>
      </c>
      <c r="Z72" s="29">
        <f>IF($BJ72=AB$67,$BY$20,-50)</f>
        <v>-50</v>
      </c>
      <c r="AA72" s="30">
        <f t="shared" si="8"/>
        <v>1</v>
      </c>
      <c r="AB72" s="31">
        <f t="shared" si="28"/>
        <v>9</v>
      </c>
      <c r="AC72" s="29">
        <f>IF($BJ72=AE$67,$BY$20,-50)</f>
        <v>-50</v>
      </c>
      <c r="AD72" s="30">
        <f t="shared" si="9"/>
        <v>2</v>
      </c>
      <c r="AE72" s="31">
        <f t="shared" si="29"/>
        <v>11</v>
      </c>
      <c r="AF72" s="29">
        <f>IF($BJ72=AH$67,$BY$20,-50)</f>
        <v>-50</v>
      </c>
      <c r="AG72" s="30">
        <f t="shared" si="10"/>
        <v>3</v>
      </c>
      <c r="AH72" s="31">
        <f t="shared" si="30"/>
        <v>13</v>
      </c>
      <c r="AI72" s="29">
        <f>IF($BJ72=AK$67,$BY$20,-50)</f>
        <v>-50</v>
      </c>
      <c r="AJ72" s="30">
        <f t="shared" si="11"/>
        <v>1</v>
      </c>
      <c r="AK72" s="31">
        <f t="shared" si="31"/>
        <v>12</v>
      </c>
      <c r="AL72" s="29">
        <f>IF($BJ72=AN$67,$BY$20,-50)</f>
        <v>-50</v>
      </c>
      <c r="AM72" s="30">
        <f t="shared" si="12"/>
        <v>3</v>
      </c>
      <c r="AN72" s="31">
        <f t="shared" si="32"/>
        <v>15</v>
      </c>
      <c r="AO72" s="29">
        <f>IF($BJ72=AQ$67,$BY$20,-50)</f>
        <v>-50</v>
      </c>
      <c r="AP72" s="30">
        <f t="shared" si="13"/>
        <v>1</v>
      </c>
      <c r="AQ72" s="31">
        <f t="shared" si="33"/>
        <v>14</v>
      </c>
      <c r="AR72" s="29">
        <f>IF($BJ72=AT$67,$BY$20,-50)</f>
        <v>-50</v>
      </c>
      <c r="AS72" s="30">
        <f t="shared" si="14"/>
        <v>3</v>
      </c>
      <c r="AT72" s="31">
        <f t="shared" si="34"/>
        <v>17</v>
      </c>
      <c r="AU72" s="29">
        <f>IF($BJ72=AW$67,$BY$20,-50)</f>
        <v>-50</v>
      </c>
      <c r="AV72" s="30">
        <f t="shared" si="15"/>
        <v>1</v>
      </c>
      <c r="AW72" s="31">
        <f t="shared" si="35"/>
        <v>16</v>
      </c>
      <c r="AX72" s="29">
        <f>IF($BJ72=AZ$67,$BY$20,-50)</f>
        <v>0</v>
      </c>
      <c r="AY72" s="30">
        <f t="shared" si="16"/>
        <v>1</v>
      </c>
      <c r="AZ72" s="31">
        <f t="shared" si="36"/>
        <v>17</v>
      </c>
      <c r="BA72" s="29">
        <f>IF($BJ72=BC$67,$BY$20,-50)</f>
        <v>-50</v>
      </c>
      <c r="BB72" s="30">
        <f t="shared" si="17"/>
        <v>1</v>
      </c>
      <c r="BC72" s="31">
        <f t="shared" si="37"/>
        <v>18</v>
      </c>
      <c r="BD72" s="29">
        <f>IF($BJ72=BF$67,$BY$20,-50)</f>
        <v>-50</v>
      </c>
      <c r="BE72" s="30">
        <f t="shared" si="18"/>
        <v>1</v>
      </c>
      <c r="BF72" s="31">
        <f t="shared" si="38"/>
        <v>19</v>
      </c>
      <c r="BG72" s="29">
        <f>IF($BJ72=BI$67,$BY$20,-50)</f>
        <v>-50</v>
      </c>
      <c r="BH72" s="30">
        <f t="shared" si="19"/>
        <v>1</v>
      </c>
      <c r="BI72" s="31">
        <f t="shared" si="39"/>
        <v>20</v>
      </c>
      <c r="BJ72" s="304">
        <f>IF(BV20="","",RANK(BV20,$BV$12:$BV$57))</f>
        <v>17</v>
      </c>
      <c r="BK72" s="386" t="str">
        <f>+BQ20</f>
        <v xml:space="preserve">Région  Bretagne  </v>
      </c>
      <c r="BL72" s="386"/>
      <c r="BM72" s="386"/>
      <c r="BN72" s="387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9"/>
      <c r="CD72" s="9"/>
      <c r="CE72" s="9"/>
      <c r="CF72" s="9"/>
      <c r="CG72" s="9"/>
      <c r="CH72" s="9"/>
      <c r="CI72" s="10"/>
      <c r="CJ72" s="10"/>
      <c r="CK72" s="10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>
        <v>4</v>
      </c>
      <c r="EW72" s="8">
        <f t="shared" si="40"/>
        <v>0</v>
      </c>
      <c r="EX72" s="8">
        <f t="shared" si="43"/>
        <v>5</v>
      </c>
      <c r="EY72" s="8" t="str">
        <f t="shared" si="41"/>
        <v>C</v>
      </c>
      <c r="EZ72" s="8" t="str">
        <f t="shared" si="42"/>
        <v>B</v>
      </c>
    </row>
    <row r="73" spans="2:156" s="7" customFormat="1" ht="17.25" thickTop="1" thickBot="1">
      <c r="B73" s="29">
        <f>IF($BJ73=D$67,$BY$23,-50)</f>
        <v>-50</v>
      </c>
      <c r="C73" s="30">
        <f t="shared" si="0"/>
        <v>4</v>
      </c>
      <c r="D73" s="31">
        <f t="shared" si="20"/>
        <v>4</v>
      </c>
      <c r="E73" s="29">
        <f>IF($BJ73=G$67,$BY$23,-50)</f>
        <v>-50</v>
      </c>
      <c r="F73" s="30">
        <f t="shared" si="1"/>
        <v>1</v>
      </c>
      <c r="G73" s="31">
        <f t="shared" si="21"/>
        <v>2</v>
      </c>
      <c r="H73" s="29">
        <f>IF($BJ73=J$67,$BY$23,-50)</f>
        <v>-50</v>
      </c>
      <c r="I73" s="30">
        <f t="shared" si="2"/>
        <v>1</v>
      </c>
      <c r="J73" s="31">
        <f t="shared" si="22"/>
        <v>3</v>
      </c>
      <c r="K73" s="29">
        <f>IF($BJ73=M$67,$BY$23,-50)</f>
        <v>-50</v>
      </c>
      <c r="L73" s="30">
        <f t="shared" si="3"/>
        <v>4</v>
      </c>
      <c r="M73" s="31">
        <f t="shared" si="23"/>
        <v>7</v>
      </c>
      <c r="N73" s="29">
        <f>IF($BJ73=P$67,$BY$23,-50)</f>
        <v>-50</v>
      </c>
      <c r="O73" s="30">
        <f t="shared" si="4"/>
        <v>1</v>
      </c>
      <c r="P73" s="31">
        <f t="shared" si="24"/>
        <v>5</v>
      </c>
      <c r="Q73" s="29">
        <f>IF($BJ73=S$67,$BY$23,-50)</f>
        <v>-50</v>
      </c>
      <c r="R73" s="30">
        <f t="shared" si="5"/>
        <v>1</v>
      </c>
      <c r="S73" s="31">
        <f t="shared" si="25"/>
        <v>6</v>
      </c>
      <c r="T73" s="29">
        <f>IF($BJ73=V$67,$BY$23,-50)</f>
        <v>-50</v>
      </c>
      <c r="U73" s="30">
        <f t="shared" si="6"/>
        <v>4</v>
      </c>
      <c r="V73" s="31">
        <f t="shared" si="26"/>
        <v>10</v>
      </c>
      <c r="W73" s="29">
        <f>IF($BJ73=Y$67,$BY$23,-50)</f>
        <v>-50</v>
      </c>
      <c r="X73" s="30">
        <f t="shared" si="7"/>
        <v>1</v>
      </c>
      <c r="Y73" s="31">
        <f t="shared" si="27"/>
        <v>8</v>
      </c>
      <c r="Z73" s="29">
        <f>IF($BJ73=AB$67,$BY$23,-50)</f>
        <v>-50</v>
      </c>
      <c r="AA73" s="30">
        <f t="shared" si="8"/>
        <v>1</v>
      </c>
      <c r="AB73" s="31">
        <f t="shared" si="28"/>
        <v>9</v>
      </c>
      <c r="AC73" s="29">
        <f>IF($BJ73=AE$67,$BY$23,-50)</f>
        <v>2</v>
      </c>
      <c r="AD73" s="30">
        <f t="shared" si="9"/>
        <v>1</v>
      </c>
      <c r="AE73" s="31">
        <f t="shared" si="29"/>
        <v>10</v>
      </c>
      <c r="AF73" s="29">
        <f>IF($BJ73=AH$67,$BY$23,-50)</f>
        <v>-50</v>
      </c>
      <c r="AG73" s="30">
        <f t="shared" si="10"/>
        <v>3</v>
      </c>
      <c r="AH73" s="31">
        <f t="shared" si="30"/>
        <v>13</v>
      </c>
      <c r="AI73" s="29">
        <f>IF($BJ73=AK$67,$BY$23,-50)</f>
        <v>-50</v>
      </c>
      <c r="AJ73" s="30">
        <f t="shared" si="11"/>
        <v>1</v>
      </c>
      <c r="AK73" s="31">
        <f t="shared" si="31"/>
        <v>12</v>
      </c>
      <c r="AL73" s="29">
        <f>IF($BJ73=AN$67,$BY$23,-50)</f>
        <v>-50</v>
      </c>
      <c r="AM73" s="30">
        <f t="shared" si="12"/>
        <v>3</v>
      </c>
      <c r="AN73" s="31">
        <f t="shared" si="32"/>
        <v>15</v>
      </c>
      <c r="AO73" s="29">
        <f>IF($BJ73=AQ$67,$BY$23,-50)</f>
        <v>-50</v>
      </c>
      <c r="AP73" s="30">
        <f t="shared" si="13"/>
        <v>1</v>
      </c>
      <c r="AQ73" s="31">
        <f t="shared" si="33"/>
        <v>14</v>
      </c>
      <c r="AR73" s="29">
        <f>IF($BJ73=AT$67,$BY$23,-50)</f>
        <v>-50</v>
      </c>
      <c r="AS73" s="30">
        <f t="shared" si="14"/>
        <v>3</v>
      </c>
      <c r="AT73" s="31">
        <f t="shared" si="34"/>
        <v>17</v>
      </c>
      <c r="AU73" s="29">
        <f>IF($BJ73=AW$67,$BY$23,-50)</f>
        <v>-50</v>
      </c>
      <c r="AV73" s="30">
        <f t="shared" si="15"/>
        <v>1</v>
      </c>
      <c r="AW73" s="31">
        <f t="shared" si="35"/>
        <v>16</v>
      </c>
      <c r="AX73" s="29">
        <f>IF($BJ73=AZ$67,$BY$23,-50)</f>
        <v>-50</v>
      </c>
      <c r="AY73" s="30">
        <f t="shared" si="16"/>
        <v>5</v>
      </c>
      <c r="AZ73" s="31">
        <f t="shared" si="36"/>
        <v>21</v>
      </c>
      <c r="BA73" s="29">
        <f>IF($BJ73=BC$67,$BY$23,-50)</f>
        <v>-50</v>
      </c>
      <c r="BB73" s="30">
        <f t="shared" si="17"/>
        <v>1</v>
      </c>
      <c r="BC73" s="31">
        <f t="shared" si="37"/>
        <v>18</v>
      </c>
      <c r="BD73" s="29">
        <f>IF($BJ73=BF$67,$BY$23,-50)</f>
        <v>-50</v>
      </c>
      <c r="BE73" s="30">
        <f t="shared" si="18"/>
        <v>1</v>
      </c>
      <c r="BF73" s="31">
        <f t="shared" si="38"/>
        <v>19</v>
      </c>
      <c r="BG73" s="29">
        <f>IF($BJ73=BI$67,$BY$23,-50)</f>
        <v>-50</v>
      </c>
      <c r="BH73" s="30">
        <f t="shared" si="19"/>
        <v>1</v>
      </c>
      <c r="BI73" s="31">
        <f t="shared" si="39"/>
        <v>20</v>
      </c>
      <c r="BJ73" s="304">
        <f>IF(BV23="","",RANK(BV23,$BV$12:$BV$57))</f>
        <v>10</v>
      </c>
      <c r="BK73" s="386" t="str">
        <f>+BQ23</f>
        <v xml:space="preserve">Région  Centre - Val de Loire  </v>
      </c>
      <c r="BL73" s="386"/>
      <c r="BM73" s="386"/>
      <c r="BN73" s="387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9"/>
      <c r="CD73" s="9"/>
      <c r="CE73" s="9"/>
      <c r="CF73" s="9"/>
      <c r="CG73" s="9"/>
      <c r="CH73" s="9"/>
      <c r="CI73" s="10"/>
      <c r="CJ73" s="10"/>
      <c r="CK73" s="10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>
        <v>5</v>
      </c>
      <c r="EW73" s="8">
        <f t="shared" si="40"/>
        <v>1</v>
      </c>
      <c r="EX73" s="8">
        <f t="shared" si="43"/>
        <v>6</v>
      </c>
      <c r="EY73" s="8" t="str">
        <f t="shared" si="41"/>
        <v>C</v>
      </c>
      <c r="EZ73" s="8" t="str">
        <f t="shared" si="42"/>
        <v>B</v>
      </c>
    </row>
    <row r="74" spans="2:156" s="7" customFormat="1" ht="16.5" thickTop="1">
      <c r="B74" s="296">
        <f>IF($BJ74=D$67,$BY$26,-50)</f>
        <v>-50</v>
      </c>
      <c r="C74" s="297">
        <f t="shared" si="0"/>
        <v>4</v>
      </c>
      <c r="D74" s="298">
        <f t="shared" si="20"/>
        <v>4</v>
      </c>
      <c r="E74" s="296">
        <f>IF($BJ74=G$67,$BY$26,-50)</f>
        <v>-50</v>
      </c>
      <c r="F74" s="297">
        <f t="shared" si="1"/>
        <v>1</v>
      </c>
      <c r="G74" s="298">
        <f t="shared" si="21"/>
        <v>2</v>
      </c>
      <c r="H74" s="296">
        <f>IF($BJ74=J$67,$BY$26,-50)</f>
        <v>-50</v>
      </c>
      <c r="I74" s="297">
        <f t="shared" si="2"/>
        <v>1</v>
      </c>
      <c r="J74" s="298">
        <f t="shared" si="22"/>
        <v>3</v>
      </c>
      <c r="K74" s="296">
        <f>IF($BJ74=M$67,$BY$26,-50)</f>
        <v>-50</v>
      </c>
      <c r="L74" s="297">
        <f t="shared" si="3"/>
        <v>4</v>
      </c>
      <c r="M74" s="298">
        <f t="shared" si="23"/>
        <v>7</v>
      </c>
      <c r="N74" s="296">
        <f>IF($BJ74=P$67,$BY$26,-50)</f>
        <v>-50</v>
      </c>
      <c r="O74" s="297">
        <f t="shared" si="4"/>
        <v>1</v>
      </c>
      <c r="P74" s="298">
        <f t="shared" si="24"/>
        <v>5</v>
      </c>
      <c r="Q74" s="296">
        <f>IF($BJ74=S$67,$BY$26,-50)</f>
        <v>-50</v>
      </c>
      <c r="R74" s="297">
        <f t="shared" si="5"/>
        <v>1</v>
      </c>
      <c r="S74" s="298">
        <f t="shared" si="25"/>
        <v>6</v>
      </c>
      <c r="T74" s="296">
        <f>IF($BJ74=V$67,$BY$26,-50)</f>
        <v>-50</v>
      </c>
      <c r="U74" s="297">
        <f t="shared" si="6"/>
        <v>4</v>
      </c>
      <c r="V74" s="298">
        <f t="shared" si="26"/>
        <v>10</v>
      </c>
      <c r="W74" s="296">
        <f>IF($BJ74=Y$67,$BY$26,-50)</f>
        <v>-50</v>
      </c>
      <c r="X74" s="297">
        <f t="shared" si="7"/>
        <v>1</v>
      </c>
      <c r="Y74" s="298">
        <f t="shared" si="27"/>
        <v>8</v>
      </c>
      <c r="Z74" s="296">
        <f>IF($BJ74=AB$67,$BY$26,-50)</f>
        <v>-50</v>
      </c>
      <c r="AA74" s="297">
        <f t="shared" si="8"/>
        <v>1</v>
      </c>
      <c r="AB74" s="298">
        <f t="shared" si="28"/>
        <v>9</v>
      </c>
      <c r="AC74" s="296">
        <f>IF($BJ74=AE$67,$BY$26,-50)</f>
        <v>-50</v>
      </c>
      <c r="AD74" s="297">
        <f t="shared" si="9"/>
        <v>2</v>
      </c>
      <c r="AE74" s="298">
        <f t="shared" si="29"/>
        <v>11</v>
      </c>
      <c r="AF74" s="296">
        <f>IF($BJ74=AH$67,$BY$26,-50)</f>
        <v>-50</v>
      </c>
      <c r="AG74" s="297">
        <f t="shared" si="10"/>
        <v>3</v>
      </c>
      <c r="AH74" s="298">
        <f t="shared" si="30"/>
        <v>13</v>
      </c>
      <c r="AI74" s="296">
        <f>IF($BJ74=AK$67,$BY$26,-50)</f>
        <v>-50</v>
      </c>
      <c r="AJ74" s="297">
        <f t="shared" si="11"/>
        <v>1</v>
      </c>
      <c r="AK74" s="298">
        <f t="shared" si="31"/>
        <v>12</v>
      </c>
      <c r="AL74" s="296">
        <f>IF($BJ74=AN$67,$BY$26,-50)</f>
        <v>-50</v>
      </c>
      <c r="AM74" s="297">
        <f t="shared" si="12"/>
        <v>3</v>
      </c>
      <c r="AN74" s="298">
        <f t="shared" si="32"/>
        <v>15</v>
      </c>
      <c r="AO74" s="296">
        <f>IF($BJ74=AQ$67,$BY$26,-50)</f>
        <v>-50</v>
      </c>
      <c r="AP74" s="297">
        <f t="shared" si="13"/>
        <v>1</v>
      </c>
      <c r="AQ74" s="298">
        <f t="shared" si="33"/>
        <v>14</v>
      </c>
      <c r="AR74" s="296">
        <f>IF($BJ74=AT$67,$BY$26,-50)</f>
        <v>-50</v>
      </c>
      <c r="AS74" s="297">
        <f t="shared" si="14"/>
        <v>3</v>
      </c>
      <c r="AT74" s="298">
        <f t="shared" si="34"/>
        <v>17</v>
      </c>
      <c r="AU74" s="296">
        <f>IF($BJ74=AW$67,$BY$26,-50)</f>
        <v>-50</v>
      </c>
      <c r="AV74" s="297">
        <f t="shared" si="15"/>
        <v>1</v>
      </c>
      <c r="AW74" s="298">
        <f t="shared" si="35"/>
        <v>16</v>
      </c>
      <c r="AX74" s="296">
        <f>IF($BJ74=AZ$67,$BY$26,-50)</f>
        <v>-6</v>
      </c>
      <c r="AY74" s="297">
        <f t="shared" si="16"/>
        <v>4</v>
      </c>
      <c r="AZ74" s="298">
        <f t="shared" si="36"/>
        <v>20</v>
      </c>
      <c r="BA74" s="296">
        <f>IF($BJ74=BC$67,$BY$26,-50)</f>
        <v>-50</v>
      </c>
      <c r="BB74" s="297">
        <f t="shared" si="17"/>
        <v>1</v>
      </c>
      <c r="BC74" s="298">
        <f t="shared" si="37"/>
        <v>18</v>
      </c>
      <c r="BD74" s="296">
        <f>IF($BJ74=BF$67,$BY$26,-50)</f>
        <v>-50</v>
      </c>
      <c r="BE74" s="297">
        <f t="shared" si="18"/>
        <v>1</v>
      </c>
      <c r="BF74" s="298">
        <f t="shared" si="38"/>
        <v>19</v>
      </c>
      <c r="BG74" s="296">
        <f>IF($BJ74=BI$67,$BY$26,-50)</f>
        <v>-50</v>
      </c>
      <c r="BH74" s="297">
        <f t="shared" si="19"/>
        <v>1</v>
      </c>
      <c r="BI74" s="298">
        <f t="shared" si="39"/>
        <v>20</v>
      </c>
      <c r="BJ74" s="299">
        <f>IF(BV26="","",RANK(BV26,$BV$12:$BV$57))</f>
        <v>17</v>
      </c>
      <c r="BK74" s="380" t="str">
        <f>+BQ26</f>
        <v xml:space="preserve">District  CENTRE  -  Lorraine  </v>
      </c>
      <c r="BL74" s="380"/>
      <c r="BM74" s="380"/>
      <c r="BN74" s="381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9"/>
      <c r="CD74" s="9"/>
      <c r="CE74" s="9"/>
      <c r="CF74" s="9"/>
      <c r="CG74" s="9"/>
      <c r="CH74" s="9"/>
      <c r="CI74" s="10"/>
      <c r="CJ74" s="10"/>
      <c r="CK74" s="10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>
        <v>6</v>
      </c>
      <c r="EW74" s="8">
        <f t="shared" si="40"/>
        <v>3</v>
      </c>
      <c r="EX74" s="8">
        <f t="shared" si="43"/>
        <v>9</v>
      </c>
      <c r="EY74" s="8" t="str">
        <f t="shared" si="41"/>
        <v>C</v>
      </c>
      <c r="EZ74" s="8" t="str">
        <f t="shared" si="42"/>
        <v>B</v>
      </c>
    </row>
    <row r="75" spans="2:156" s="7" customFormat="1">
      <c r="B75" s="305">
        <f>IF($BJ75=D$67,$BY$27,-50)</f>
        <v>-50</v>
      </c>
      <c r="C75" s="306">
        <f t="shared" si="0"/>
        <v>4</v>
      </c>
      <c r="D75" s="307">
        <f t="shared" si="20"/>
        <v>4</v>
      </c>
      <c r="E75" s="305">
        <f>IF($BJ75=G$67,$BY$27,-50)</f>
        <v>-50</v>
      </c>
      <c r="F75" s="306">
        <f t="shared" si="1"/>
        <v>1</v>
      </c>
      <c r="G75" s="307">
        <f t="shared" si="21"/>
        <v>2</v>
      </c>
      <c r="H75" s="305">
        <f>IF($BJ75=J$67,$BY$27,-50)</f>
        <v>-50</v>
      </c>
      <c r="I75" s="306">
        <f t="shared" si="2"/>
        <v>1</v>
      </c>
      <c r="J75" s="307">
        <f t="shared" si="22"/>
        <v>3</v>
      </c>
      <c r="K75" s="305">
        <f>IF($BJ75=M$67,$BY$27,-50)</f>
        <v>-4</v>
      </c>
      <c r="L75" s="306">
        <f t="shared" si="3"/>
        <v>2</v>
      </c>
      <c r="M75" s="307">
        <f t="shared" si="23"/>
        <v>5</v>
      </c>
      <c r="N75" s="305">
        <f>IF($BJ75=P$67,$BY$27,-50)</f>
        <v>-50</v>
      </c>
      <c r="O75" s="306">
        <f t="shared" si="4"/>
        <v>1</v>
      </c>
      <c r="P75" s="307">
        <f t="shared" si="24"/>
        <v>5</v>
      </c>
      <c r="Q75" s="305">
        <f>IF($BJ75=S$67,$BY$27,-50)</f>
        <v>-50</v>
      </c>
      <c r="R75" s="306">
        <f t="shared" si="5"/>
        <v>1</v>
      </c>
      <c r="S75" s="307">
        <f t="shared" si="25"/>
        <v>6</v>
      </c>
      <c r="T75" s="305">
        <f>IF($BJ75=V$67,$BY$27,-50)</f>
        <v>-50</v>
      </c>
      <c r="U75" s="306">
        <f t="shared" si="6"/>
        <v>4</v>
      </c>
      <c r="V75" s="307">
        <f t="shared" si="26"/>
        <v>10</v>
      </c>
      <c r="W75" s="305">
        <f>IF($BJ75=Y$67,$BY$27,-50)</f>
        <v>-50</v>
      </c>
      <c r="X75" s="306">
        <f t="shared" si="7"/>
        <v>1</v>
      </c>
      <c r="Y75" s="307">
        <f t="shared" si="27"/>
        <v>8</v>
      </c>
      <c r="Z75" s="305">
        <f>IF($BJ75=AB$67,$BY$27,-50)</f>
        <v>-50</v>
      </c>
      <c r="AA75" s="306">
        <f t="shared" si="8"/>
        <v>1</v>
      </c>
      <c r="AB75" s="307">
        <f t="shared" si="28"/>
        <v>9</v>
      </c>
      <c r="AC75" s="305">
        <f>IF($BJ75=AE$67,$BY$27,-50)</f>
        <v>-50</v>
      </c>
      <c r="AD75" s="306">
        <f t="shared" si="9"/>
        <v>2</v>
      </c>
      <c r="AE75" s="307">
        <f t="shared" si="29"/>
        <v>11</v>
      </c>
      <c r="AF75" s="305">
        <f>IF($BJ75=AH$67,$BY$27,-50)</f>
        <v>-50</v>
      </c>
      <c r="AG75" s="306">
        <f t="shared" si="10"/>
        <v>3</v>
      </c>
      <c r="AH75" s="307">
        <f t="shared" si="30"/>
        <v>13</v>
      </c>
      <c r="AI75" s="305">
        <f>IF($BJ75=AK$67,$BY$27,-50)</f>
        <v>-50</v>
      </c>
      <c r="AJ75" s="306">
        <f t="shared" si="11"/>
        <v>1</v>
      </c>
      <c r="AK75" s="307">
        <f t="shared" si="31"/>
        <v>12</v>
      </c>
      <c r="AL75" s="305">
        <f>IF($BJ75=AN$67,$BY$27,-50)</f>
        <v>-50</v>
      </c>
      <c r="AM75" s="306">
        <f t="shared" si="12"/>
        <v>3</v>
      </c>
      <c r="AN75" s="307">
        <f t="shared" si="32"/>
        <v>15</v>
      </c>
      <c r="AO75" s="305">
        <f>IF($BJ75=AQ$67,$BY$27,-50)</f>
        <v>-50</v>
      </c>
      <c r="AP75" s="306">
        <f t="shared" si="13"/>
        <v>1</v>
      </c>
      <c r="AQ75" s="307">
        <f t="shared" si="33"/>
        <v>14</v>
      </c>
      <c r="AR75" s="305">
        <f>IF($BJ75=AT$67,$BY$27,-50)</f>
        <v>-50</v>
      </c>
      <c r="AS75" s="306">
        <f t="shared" si="14"/>
        <v>3</v>
      </c>
      <c r="AT75" s="307">
        <f t="shared" si="34"/>
        <v>17</v>
      </c>
      <c r="AU75" s="305">
        <f>IF($BJ75=AW$67,$BY$27,-50)</f>
        <v>-50</v>
      </c>
      <c r="AV75" s="306">
        <f t="shared" si="15"/>
        <v>1</v>
      </c>
      <c r="AW75" s="307">
        <f t="shared" si="35"/>
        <v>16</v>
      </c>
      <c r="AX75" s="305">
        <f>IF($BJ75=AZ$67,$BY$27,-50)</f>
        <v>-50</v>
      </c>
      <c r="AY75" s="306">
        <f t="shared" si="16"/>
        <v>5</v>
      </c>
      <c r="AZ75" s="307">
        <f t="shared" si="36"/>
        <v>21</v>
      </c>
      <c r="BA75" s="305">
        <f>IF($BJ75=BC$67,$BY$27,-50)</f>
        <v>-50</v>
      </c>
      <c r="BB75" s="306">
        <f t="shared" si="17"/>
        <v>1</v>
      </c>
      <c r="BC75" s="307">
        <f t="shared" si="37"/>
        <v>18</v>
      </c>
      <c r="BD75" s="305">
        <f>IF($BJ75=BF$67,$BY$27,-50)</f>
        <v>-50</v>
      </c>
      <c r="BE75" s="306">
        <f t="shared" si="18"/>
        <v>1</v>
      </c>
      <c r="BF75" s="307">
        <f t="shared" si="38"/>
        <v>19</v>
      </c>
      <c r="BG75" s="305">
        <f>IF($BJ75=BI$67,$BY$27,-50)</f>
        <v>-50</v>
      </c>
      <c r="BH75" s="306">
        <f t="shared" si="19"/>
        <v>1</v>
      </c>
      <c r="BI75" s="307">
        <f t="shared" si="39"/>
        <v>20</v>
      </c>
      <c r="BJ75" s="308">
        <f>IF(BV27="","",RANK(BV27,$BV$12:$BV$57))</f>
        <v>4</v>
      </c>
      <c r="BK75" s="388" t="str">
        <f>+BQ27</f>
        <v xml:space="preserve">District  EST  - Alsace  </v>
      </c>
      <c r="BL75" s="389"/>
      <c r="BM75" s="389"/>
      <c r="BN75" s="390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9"/>
      <c r="CD75" s="9"/>
      <c r="CE75" s="9"/>
      <c r="CF75" s="9"/>
      <c r="CG75" s="9"/>
      <c r="CH75" s="9"/>
      <c r="CI75" s="10"/>
      <c r="CJ75" s="10"/>
      <c r="CK75" s="10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>
        <v>7</v>
      </c>
      <c r="EW75" s="8">
        <f t="shared" si="40"/>
        <v>1</v>
      </c>
      <c r="EX75" s="8">
        <f t="shared" si="43"/>
        <v>10</v>
      </c>
      <c r="EY75" s="8" t="str">
        <f t="shared" si="41"/>
        <v>C</v>
      </c>
      <c r="EZ75" s="8" t="str">
        <f t="shared" si="42"/>
        <v>B</v>
      </c>
    </row>
    <row r="76" spans="2:156" s="7" customFormat="1" ht="16.5" thickBot="1">
      <c r="B76" s="26">
        <f>IF($BJ76=D$67,$BY$28,-50)</f>
        <v>-50</v>
      </c>
      <c r="C76" s="27">
        <f t="shared" si="0"/>
        <v>4</v>
      </c>
      <c r="D76" s="28">
        <f t="shared" si="20"/>
        <v>4</v>
      </c>
      <c r="E76" s="26">
        <f>IF($BJ76=G$67,$BY$28,-50)</f>
        <v>-50</v>
      </c>
      <c r="F76" s="27">
        <f t="shared" si="1"/>
        <v>1</v>
      </c>
      <c r="G76" s="28">
        <f t="shared" si="21"/>
        <v>2</v>
      </c>
      <c r="H76" s="26">
        <f>IF($BJ76=J$67,$BY$28,-50)</f>
        <v>-50</v>
      </c>
      <c r="I76" s="27">
        <f t="shared" si="2"/>
        <v>1</v>
      </c>
      <c r="J76" s="28">
        <f t="shared" si="22"/>
        <v>3</v>
      </c>
      <c r="K76" s="26">
        <f>IF($BJ76=M$67,$BY$28,-50)</f>
        <v>-50</v>
      </c>
      <c r="L76" s="27">
        <f t="shared" si="3"/>
        <v>4</v>
      </c>
      <c r="M76" s="28">
        <f t="shared" si="23"/>
        <v>7</v>
      </c>
      <c r="N76" s="26">
        <f>IF($BJ76=P$67,$BY$28,-50)</f>
        <v>-50</v>
      </c>
      <c r="O76" s="27">
        <f t="shared" si="4"/>
        <v>1</v>
      </c>
      <c r="P76" s="28">
        <f t="shared" si="24"/>
        <v>5</v>
      </c>
      <c r="Q76" s="26">
        <f>IF($BJ76=S$67,$BY$28,-50)</f>
        <v>-50</v>
      </c>
      <c r="R76" s="27">
        <f t="shared" si="5"/>
        <v>1</v>
      </c>
      <c r="S76" s="28">
        <f t="shared" si="25"/>
        <v>6</v>
      </c>
      <c r="T76" s="26">
        <f>IF($BJ76=V$67,$BY$28,-50)</f>
        <v>-50</v>
      </c>
      <c r="U76" s="27">
        <f t="shared" si="6"/>
        <v>4</v>
      </c>
      <c r="V76" s="28">
        <f t="shared" si="26"/>
        <v>10</v>
      </c>
      <c r="W76" s="26">
        <f>IF($BJ76=Y$67,$BY$28,-50)</f>
        <v>-50</v>
      </c>
      <c r="X76" s="27">
        <f t="shared" si="7"/>
        <v>1</v>
      </c>
      <c r="Y76" s="28">
        <f t="shared" si="27"/>
        <v>8</v>
      </c>
      <c r="Z76" s="26">
        <f>IF($BJ76=AB$67,$BY$28,-50)</f>
        <v>-50</v>
      </c>
      <c r="AA76" s="27">
        <f t="shared" si="8"/>
        <v>1</v>
      </c>
      <c r="AB76" s="28">
        <f t="shared" si="28"/>
        <v>9</v>
      </c>
      <c r="AC76" s="26">
        <f>IF($BJ76=AE$67,$BY$28,-50)</f>
        <v>-50</v>
      </c>
      <c r="AD76" s="27">
        <f t="shared" si="9"/>
        <v>2</v>
      </c>
      <c r="AE76" s="28">
        <f t="shared" si="29"/>
        <v>11</v>
      </c>
      <c r="AF76" s="26">
        <f>IF($BJ76=AH$67,$BY$28,-50)</f>
        <v>-5</v>
      </c>
      <c r="AG76" s="27">
        <f t="shared" si="10"/>
        <v>2</v>
      </c>
      <c r="AH76" s="28">
        <f t="shared" si="30"/>
        <v>12</v>
      </c>
      <c r="AI76" s="26">
        <f>IF($BJ76=AK$67,$BY$28,-50)</f>
        <v>-50</v>
      </c>
      <c r="AJ76" s="27">
        <f t="shared" si="11"/>
        <v>1</v>
      </c>
      <c r="AK76" s="28">
        <f t="shared" si="31"/>
        <v>12</v>
      </c>
      <c r="AL76" s="26">
        <f>IF($BJ76=AN$67,$BY$28,-50)</f>
        <v>-50</v>
      </c>
      <c r="AM76" s="27">
        <f t="shared" si="12"/>
        <v>3</v>
      </c>
      <c r="AN76" s="28">
        <f t="shared" si="32"/>
        <v>15</v>
      </c>
      <c r="AO76" s="26">
        <f>IF($BJ76=AQ$67,$BY$28,-50)</f>
        <v>-50</v>
      </c>
      <c r="AP76" s="27">
        <f t="shared" si="13"/>
        <v>1</v>
      </c>
      <c r="AQ76" s="28">
        <f t="shared" si="33"/>
        <v>14</v>
      </c>
      <c r="AR76" s="26">
        <f>IF($BJ76=AT$67,$BY$28,-50)</f>
        <v>-50</v>
      </c>
      <c r="AS76" s="27">
        <f t="shared" si="14"/>
        <v>3</v>
      </c>
      <c r="AT76" s="28">
        <f t="shared" si="34"/>
        <v>17</v>
      </c>
      <c r="AU76" s="26">
        <f>IF($BJ76=AW$67,$BY$28,-50)</f>
        <v>-50</v>
      </c>
      <c r="AV76" s="27">
        <f t="shared" si="15"/>
        <v>1</v>
      </c>
      <c r="AW76" s="28">
        <f t="shared" si="35"/>
        <v>16</v>
      </c>
      <c r="AX76" s="26">
        <f>IF($BJ76=AZ$67,$BY$28,-50)</f>
        <v>-50</v>
      </c>
      <c r="AY76" s="27">
        <f t="shared" si="16"/>
        <v>5</v>
      </c>
      <c r="AZ76" s="28">
        <f t="shared" si="36"/>
        <v>21</v>
      </c>
      <c r="BA76" s="26">
        <f>IF($BJ76=BC$67,$BY$28,-50)</f>
        <v>-50</v>
      </c>
      <c r="BB76" s="27">
        <f t="shared" si="17"/>
        <v>1</v>
      </c>
      <c r="BC76" s="28">
        <f t="shared" si="37"/>
        <v>18</v>
      </c>
      <c r="BD76" s="26">
        <f>IF($BJ76=BF$67,$BY$28,-50)</f>
        <v>-50</v>
      </c>
      <c r="BE76" s="27">
        <f t="shared" si="18"/>
        <v>1</v>
      </c>
      <c r="BF76" s="28">
        <f t="shared" si="38"/>
        <v>19</v>
      </c>
      <c r="BG76" s="26">
        <f>IF($BJ76=BI$67,$BY$28,-50)</f>
        <v>-50</v>
      </c>
      <c r="BH76" s="27">
        <f t="shared" si="19"/>
        <v>1</v>
      </c>
      <c r="BI76" s="28">
        <f t="shared" si="39"/>
        <v>20</v>
      </c>
      <c r="BJ76" s="309">
        <f>IF(BV28="","",RANK(BV28,$BV$12:$BV$57))</f>
        <v>11</v>
      </c>
      <c r="BK76" s="377" t="str">
        <f>+BQ28</f>
        <v xml:space="preserve">District  OUEST  - Champagne Ardennes  </v>
      </c>
      <c r="BL76" s="378"/>
      <c r="BM76" s="378"/>
      <c r="BN76" s="379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9"/>
      <c r="CD76" s="9"/>
      <c r="CE76" s="9"/>
      <c r="CF76" s="9"/>
      <c r="CG76" s="9"/>
      <c r="CH76" s="9"/>
      <c r="CI76" s="10"/>
      <c r="CJ76" s="10"/>
      <c r="CK76" s="10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>
        <v>8</v>
      </c>
      <c r="EW76" s="8">
        <f t="shared" si="40"/>
        <v>1</v>
      </c>
      <c r="EX76" s="8">
        <f t="shared" si="43"/>
        <v>11</v>
      </c>
      <c r="EY76" s="8" t="str">
        <f t="shared" si="41"/>
        <v>C</v>
      </c>
      <c r="EZ76" s="8" t="str">
        <f t="shared" si="42"/>
        <v>B</v>
      </c>
    </row>
    <row r="77" spans="2:156" s="7" customFormat="1" ht="16.5" thickTop="1">
      <c r="B77" s="296">
        <f>IF($BJ77=D$67,$BY$31,-50)</f>
        <v>-50</v>
      </c>
      <c r="C77" s="297">
        <f t="shared" si="0"/>
        <v>4</v>
      </c>
      <c r="D77" s="298">
        <f t="shared" si="20"/>
        <v>4</v>
      </c>
      <c r="E77" s="296">
        <f>IF($BJ77=G$67,$BY$31,-50)</f>
        <v>-50</v>
      </c>
      <c r="F77" s="297">
        <f t="shared" si="1"/>
        <v>1</v>
      </c>
      <c r="G77" s="298">
        <f t="shared" si="21"/>
        <v>2</v>
      </c>
      <c r="H77" s="296">
        <f>IF($BJ77=J$67,$BY$31,-50)</f>
        <v>-50</v>
      </c>
      <c r="I77" s="297">
        <f t="shared" si="2"/>
        <v>1</v>
      </c>
      <c r="J77" s="298">
        <f t="shared" si="22"/>
        <v>3</v>
      </c>
      <c r="K77" s="296">
        <f>IF($BJ77=M$67,$BY$31,-50)</f>
        <v>-50</v>
      </c>
      <c r="L77" s="297">
        <f t="shared" si="3"/>
        <v>4</v>
      </c>
      <c r="M77" s="298">
        <f t="shared" si="23"/>
        <v>7</v>
      </c>
      <c r="N77" s="296">
        <f>IF($BJ77=P$67,$BY$31,-50)</f>
        <v>-50</v>
      </c>
      <c r="O77" s="297">
        <f t="shared" si="4"/>
        <v>1</v>
      </c>
      <c r="P77" s="298">
        <f t="shared" si="24"/>
        <v>5</v>
      </c>
      <c r="Q77" s="296">
        <f>IF($BJ77=S$67,$BY$31,-50)</f>
        <v>-50</v>
      </c>
      <c r="R77" s="297">
        <f t="shared" si="5"/>
        <v>1</v>
      </c>
      <c r="S77" s="298">
        <f t="shared" si="25"/>
        <v>6</v>
      </c>
      <c r="T77" s="296">
        <f>IF($BJ77=V$67,$BY$31,-50)</f>
        <v>-50</v>
      </c>
      <c r="U77" s="297">
        <f t="shared" si="6"/>
        <v>4</v>
      </c>
      <c r="V77" s="298">
        <f t="shared" si="26"/>
        <v>10</v>
      </c>
      <c r="W77" s="296">
        <f>IF($BJ77=Y$67,$BY$31,-50)</f>
        <v>-50</v>
      </c>
      <c r="X77" s="297">
        <f t="shared" si="7"/>
        <v>1</v>
      </c>
      <c r="Y77" s="298">
        <f t="shared" si="27"/>
        <v>8</v>
      </c>
      <c r="Z77" s="296">
        <f>IF($BJ77=AB$67,$BY$31,-50)</f>
        <v>-50</v>
      </c>
      <c r="AA77" s="297">
        <f t="shared" si="8"/>
        <v>1</v>
      </c>
      <c r="AB77" s="298">
        <f t="shared" si="28"/>
        <v>9</v>
      </c>
      <c r="AC77" s="296">
        <f>IF($BJ77=AE$67,$BY$31,-50)</f>
        <v>-50</v>
      </c>
      <c r="AD77" s="297">
        <f t="shared" si="9"/>
        <v>2</v>
      </c>
      <c r="AE77" s="298">
        <f t="shared" si="29"/>
        <v>11</v>
      </c>
      <c r="AF77" s="296">
        <f>IF($BJ77=AH$67,$BY$31,-50)</f>
        <v>-50</v>
      </c>
      <c r="AG77" s="297">
        <f t="shared" si="10"/>
        <v>3</v>
      </c>
      <c r="AH77" s="298">
        <f t="shared" si="30"/>
        <v>13</v>
      </c>
      <c r="AI77" s="296">
        <f>IF($BJ77=AK$67,$BY$31,-50)</f>
        <v>-50</v>
      </c>
      <c r="AJ77" s="297">
        <f t="shared" si="11"/>
        <v>1</v>
      </c>
      <c r="AK77" s="298">
        <f t="shared" si="31"/>
        <v>12</v>
      </c>
      <c r="AL77" s="296">
        <f>IF($BJ77=AN$67,$BY$31,-50)</f>
        <v>-50</v>
      </c>
      <c r="AM77" s="297">
        <f t="shared" si="12"/>
        <v>3</v>
      </c>
      <c r="AN77" s="298">
        <f t="shared" si="32"/>
        <v>15</v>
      </c>
      <c r="AO77" s="296">
        <f>IF($BJ77=AQ$67,$BY$31,-50)</f>
        <v>-50</v>
      </c>
      <c r="AP77" s="297">
        <f t="shared" si="13"/>
        <v>1</v>
      </c>
      <c r="AQ77" s="298">
        <f t="shared" si="33"/>
        <v>14</v>
      </c>
      <c r="AR77" s="296">
        <f>IF($BJ77=AT$67,$BY$31,-50)</f>
        <v>-50</v>
      </c>
      <c r="AS77" s="297">
        <f t="shared" si="14"/>
        <v>3</v>
      </c>
      <c r="AT77" s="298">
        <f t="shared" si="34"/>
        <v>17</v>
      </c>
      <c r="AU77" s="296">
        <f>IF($BJ77=AW$67,$BY$31,-50)</f>
        <v>-50</v>
      </c>
      <c r="AV77" s="297">
        <f t="shared" si="15"/>
        <v>1</v>
      </c>
      <c r="AW77" s="298">
        <f t="shared" si="35"/>
        <v>16</v>
      </c>
      <c r="AX77" s="296">
        <f>IF($BJ77=AZ$67,$BY$31,-50)</f>
        <v>0</v>
      </c>
      <c r="AY77" s="297">
        <f t="shared" si="16"/>
        <v>1</v>
      </c>
      <c r="AZ77" s="298">
        <f t="shared" si="36"/>
        <v>17</v>
      </c>
      <c r="BA77" s="296">
        <f>IF($BJ77=BC$67,$BY$31,-50)</f>
        <v>-50</v>
      </c>
      <c r="BB77" s="297">
        <f t="shared" si="17"/>
        <v>1</v>
      </c>
      <c r="BC77" s="298">
        <f t="shared" si="37"/>
        <v>18</v>
      </c>
      <c r="BD77" s="296">
        <f>IF($BJ77=BF$67,$BY$31,-50)</f>
        <v>-50</v>
      </c>
      <c r="BE77" s="297">
        <f t="shared" si="18"/>
        <v>1</v>
      </c>
      <c r="BF77" s="298">
        <f t="shared" si="38"/>
        <v>19</v>
      </c>
      <c r="BG77" s="296">
        <f>IF($BJ77=BI$67,$BY$31,-50)</f>
        <v>-50</v>
      </c>
      <c r="BH77" s="297">
        <f t="shared" si="19"/>
        <v>1</v>
      </c>
      <c r="BI77" s="298">
        <f t="shared" si="39"/>
        <v>20</v>
      </c>
      <c r="BJ77" s="299">
        <f>IF(BV31="","",RANK(BV31,$BV$12:$BV$57))</f>
        <v>17</v>
      </c>
      <c r="BK77" s="380" t="str">
        <f>+BQ31</f>
        <v xml:space="preserve">District  NORD  -  Nord  Pas de Calais  </v>
      </c>
      <c r="BL77" s="380"/>
      <c r="BM77" s="380"/>
      <c r="BN77" s="381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9"/>
      <c r="CD77" s="9"/>
      <c r="CE77" s="9"/>
      <c r="CF77" s="9"/>
      <c r="CG77" s="9"/>
      <c r="CH77" s="9"/>
      <c r="CI77" s="10"/>
      <c r="CJ77" s="10"/>
      <c r="CK77" s="10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>
        <v>9</v>
      </c>
      <c r="EW77" s="8">
        <f t="shared" si="40"/>
        <v>1</v>
      </c>
      <c r="EX77" s="8">
        <f t="shared" si="43"/>
        <v>12</v>
      </c>
      <c r="EY77" s="8" t="str">
        <f t="shared" si="41"/>
        <v>B</v>
      </c>
      <c r="EZ77" s="8" t="str">
        <f t="shared" si="42"/>
        <v>B</v>
      </c>
    </row>
    <row r="78" spans="2:156" s="7" customFormat="1" ht="16.5" thickBot="1">
      <c r="B78" s="26">
        <f>IF($BJ78=D$67,$BY$32,-50)</f>
        <v>-50</v>
      </c>
      <c r="C78" s="27">
        <f t="shared" si="0"/>
        <v>4</v>
      </c>
      <c r="D78" s="28">
        <f t="shared" si="20"/>
        <v>4</v>
      </c>
      <c r="E78" s="26">
        <f>IF($BJ78=G$67,$BY$32,-50)</f>
        <v>-50</v>
      </c>
      <c r="F78" s="27">
        <f t="shared" si="1"/>
        <v>1</v>
      </c>
      <c r="G78" s="28">
        <f t="shared" si="21"/>
        <v>2</v>
      </c>
      <c r="H78" s="26">
        <f>IF($BJ78=J$67,$BY$32,-50)</f>
        <v>-50</v>
      </c>
      <c r="I78" s="27">
        <f t="shared" si="2"/>
        <v>1</v>
      </c>
      <c r="J78" s="28">
        <f t="shared" si="22"/>
        <v>3</v>
      </c>
      <c r="K78" s="26">
        <f>IF($BJ78=M$67,$BY$32,-50)</f>
        <v>-50</v>
      </c>
      <c r="L78" s="27">
        <f t="shared" si="3"/>
        <v>4</v>
      </c>
      <c r="M78" s="28">
        <f t="shared" si="23"/>
        <v>7</v>
      </c>
      <c r="N78" s="26">
        <f>IF($BJ78=P$67,$BY$32,-50)</f>
        <v>-50</v>
      </c>
      <c r="O78" s="27">
        <f t="shared" si="4"/>
        <v>1</v>
      </c>
      <c r="P78" s="28">
        <f t="shared" si="24"/>
        <v>5</v>
      </c>
      <c r="Q78" s="26">
        <f>IF($BJ78=S$67,$BY$32,-50)</f>
        <v>-50</v>
      </c>
      <c r="R78" s="27">
        <f t="shared" si="5"/>
        <v>1</v>
      </c>
      <c r="S78" s="28">
        <f t="shared" si="25"/>
        <v>6</v>
      </c>
      <c r="T78" s="26">
        <f>IF($BJ78=V$67,$BY$32,-50)</f>
        <v>-50</v>
      </c>
      <c r="U78" s="27">
        <f t="shared" si="6"/>
        <v>4</v>
      </c>
      <c r="V78" s="28">
        <f t="shared" si="26"/>
        <v>10</v>
      </c>
      <c r="W78" s="26">
        <f>IF($BJ78=Y$67,$BY$32,-50)</f>
        <v>-50</v>
      </c>
      <c r="X78" s="27">
        <f t="shared" si="7"/>
        <v>1</v>
      </c>
      <c r="Y78" s="28">
        <f t="shared" si="27"/>
        <v>8</v>
      </c>
      <c r="Z78" s="26">
        <f>IF($BJ78=AB$67,$BY$32,-50)</f>
        <v>-50</v>
      </c>
      <c r="AA78" s="27">
        <f t="shared" si="8"/>
        <v>1</v>
      </c>
      <c r="AB78" s="28">
        <f t="shared" si="28"/>
        <v>9</v>
      </c>
      <c r="AC78" s="26">
        <f>IF($BJ78=AE$67,$BY$32,-50)</f>
        <v>-50</v>
      </c>
      <c r="AD78" s="27">
        <f t="shared" si="9"/>
        <v>2</v>
      </c>
      <c r="AE78" s="28">
        <f t="shared" si="29"/>
        <v>11</v>
      </c>
      <c r="AF78" s="26">
        <f>IF($BJ78=AH$67,$BY$32,-50)</f>
        <v>-50</v>
      </c>
      <c r="AG78" s="27">
        <f t="shared" si="10"/>
        <v>3</v>
      </c>
      <c r="AH78" s="28">
        <f t="shared" si="30"/>
        <v>13</v>
      </c>
      <c r="AI78" s="26">
        <f>IF($BJ78=AK$67,$BY$32,-50)</f>
        <v>-50</v>
      </c>
      <c r="AJ78" s="27">
        <f t="shared" si="11"/>
        <v>1</v>
      </c>
      <c r="AK78" s="28">
        <f t="shared" si="31"/>
        <v>12</v>
      </c>
      <c r="AL78" s="26">
        <f>IF($BJ78=AN$67,$BY$32,-50)</f>
        <v>-50</v>
      </c>
      <c r="AM78" s="27">
        <f t="shared" si="12"/>
        <v>3</v>
      </c>
      <c r="AN78" s="28">
        <f t="shared" si="32"/>
        <v>15</v>
      </c>
      <c r="AO78" s="26">
        <f>IF($BJ78=AQ$67,$BY$32,-50)</f>
        <v>-50</v>
      </c>
      <c r="AP78" s="27">
        <f t="shared" si="13"/>
        <v>1</v>
      </c>
      <c r="AQ78" s="28">
        <f t="shared" si="33"/>
        <v>14</v>
      </c>
      <c r="AR78" s="26">
        <f>IF($BJ78=AT$67,$BY$32,-50)</f>
        <v>-3</v>
      </c>
      <c r="AS78" s="27">
        <f t="shared" si="14"/>
        <v>1</v>
      </c>
      <c r="AT78" s="28">
        <f t="shared" si="34"/>
        <v>15</v>
      </c>
      <c r="AU78" s="26">
        <f>IF($BJ78=AW$67,$BY$32,-50)</f>
        <v>-50</v>
      </c>
      <c r="AV78" s="27">
        <f t="shared" si="15"/>
        <v>1</v>
      </c>
      <c r="AW78" s="28">
        <f t="shared" si="35"/>
        <v>16</v>
      </c>
      <c r="AX78" s="26">
        <f>IF($BJ78=AZ$67,$BY$32,-50)</f>
        <v>-50</v>
      </c>
      <c r="AY78" s="27">
        <f t="shared" si="16"/>
        <v>5</v>
      </c>
      <c r="AZ78" s="28">
        <f t="shared" si="36"/>
        <v>21</v>
      </c>
      <c r="BA78" s="26">
        <f>IF($BJ78=BC$67,$BY$32,-50)</f>
        <v>-50</v>
      </c>
      <c r="BB78" s="27">
        <f t="shared" si="17"/>
        <v>1</v>
      </c>
      <c r="BC78" s="28">
        <f t="shared" si="37"/>
        <v>18</v>
      </c>
      <c r="BD78" s="26">
        <f>IF($BJ78=BF$67,$BY$32,-50)</f>
        <v>-50</v>
      </c>
      <c r="BE78" s="27">
        <f t="shared" si="18"/>
        <v>1</v>
      </c>
      <c r="BF78" s="28">
        <f t="shared" si="38"/>
        <v>19</v>
      </c>
      <c r="BG78" s="26">
        <f>IF($BJ78=BI$67,$BY$32,-50)</f>
        <v>-50</v>
      </c>
      <c r="BH78" s="27">
        <f t="shared" si="19"/>
        <v>1</v>
      </c>
      <c r="BI78" s="28">
        <f t="shared" si="39"/>
        <v>20</v>
      </c>
      <c r="BJ78" s="303">
        <f>IF(BV32="","",RANK(BV32,$BV$12:$BV$57))</f>
        <v>15</v>
      </c>
      <c r="BK78" s="377" t="str">
        <f>+BQ32</f>
        <v xml:space="preserve">District  SUD  -  Picardie  </v>
      </c>
      <c r="BL78" s="378"/>
      <c r="BM78" s="378"/>
      <c r="BN78" s="379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9"/>
      <c r="CD78" s="9"/>
      <c r="CE78" s="9"/>
      <c r="CF78" s="9"/>
      <c r="CG78" s="9"/>
      <c r="CH78" s="9"/>
      <c r="CI78" s="10"/>
      <c r="CJ78" s="10"/>
      <c r="CK78" s="10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>
        <v>10</v>
      </c>
      <c r="EW78" s="8">
        <f t="shared" si="40"/>
        <v>1</v>
      </c>
      <c r="EX78" s="8">
        <f t="shared" si="43"/>
        <v>13</v>
      </c>
      <c r="EY78" s="8" t="str">
        <f t="shared" si="41"/>
        <v>B</v>
      </c>
      <c r="EZ78" s="8" t="str">
        <f t="shared" si="42"/>
        <v>B</v>
      </c>
    </row>
    <row r="79" spans="2:156" s="7" customFormat="1" ht="17.25" thickTop="1" thickBot="1">
      <c r="B79" s="29">
        <f>IF($BJ79=D$67,$BY$35,-50)</f>
        <v>-50</v>
      </c>
      <c r="C79" s="30">
        <f t="shared" si="0"/>
        <v>4</v>
      </c>
      <c r="D79" s="31">
        <f t="shared" si="20"/>
        <v>4</v>
      </c>
      <c r="E79" s="29">
        <f>IF($BJ79=G$67,$BY$35,-50)</f>
        <v>-50</v>
      </c>
      <c r="F79" s="30">
        <f t="shared" si="1"/>
        <v>1</v>
      </c>
      <c r="G79" s="31">
        <f t="shared" si="21"/>
        <v>2</v>
      </c>
      <c r="H79" s="29">
        <f>IF($BJ79=J$67,$BY$35,-50)</f>
        <v>-50</v>
      </c>
      <c r="I79" s="30">
        <f t="shared" si="2"/>
        <v>1</v>
      </c>
      <c r="J79" s="31">
        <f t="shared" si="22"/>
        <v>3</v>
      </c>
      <c r="K79" s="29">
        <f>IF($BJ79=M$67,$BY$35,-50)</f>
        <v>-50</v>
      </c>
      <c r="L79" s="30">
        <f t="shared" si="3"/>
        <v>4</v>
      </c>
      <c r="M79" s="31">
        <f t="shared" si="23"/>
        <v>7</v>
      </c>
      <c r="N79" s="29">
        <f>IF($BJ79=P$67,$BY$35,-50)</f>
        <v>-50</v>
      </c>
      <c r="O79" s="30">
        <f t="shared" si="4"/>
        <v>1</v>
      </c>
      <c r="P79" s="31">
        <f t="shared" si="24"/>
        <v>5</v>
      </c>
      <c r="Q79" s="29">
        <f>IF($BJ79=S$67,$BY$35,-50)</f>
        <v>-50</v>
      </c>
      <c r="R79" s="30">
        <f t="shared" si="5"/>
        <v>1</v>
      </c>
      <c r="S79" s="31">
        <f t="shared" si="25"/>
        <v>6</v>
      </c>
      <c r="T79" s="29">
        <f>IF($BJ79=V$67,$BY$35,-50)</f>
        <v>-50</v>
      </c>
      <c r="U79" s="30">
        <f t="shared" si="6"/>
        <v>4</v>
      </c>
      <c r="V79" s="31">
        <f t="shared" si="26"/>
        <v>10</v>
      </c>
      <c r="W79" s="29">
        <f>IF($BJ79=Y$67,$BY$35,-50)</f>
        <v>-50</v>
      </c>
      <c r="X79" s="30">
        <f t="shared" si="7"/>
        <v>1</v>
      </c>
      <c r="Y79" s="31">
        <f t="shared" si="27"/>
        <v>8</v>
      </c>
      <c r="Z79" s="29">
        <f>IF($BJ79=AB$67,$BY$35,-50)</f>
        <v>-50</v>
      </c>
      <c r="AA79" s="30">
        <f t="shared" si="8"/>
        <v>1</v>
      </c>
      <c r="AB79" s="31">
        <f t="shared" si="28"/>
        <v>9</v>
      </c>
      <c r="AC79" s="29">
        <f>IF($BJ79=AE$67,$BY$35,-50)</f>
        <v>-50</v>
      </c>
      <c r="AD79" s="30">
        <f t="shared" si="9"/>
        <v>2</v>
      </c>
      <c r="AE79" s="31">
        <f t="shared" si="29"/>
        <v>11</v>
      </c>
      <c r="AF79" s="29">
        <f>IF($BJ79=AH$67,$BY$35,-50)</f>
        <v>8</v>
      </c>
      <c r="AG79" s="30">
        <f t="shared" si="10"/>
        <v>1</v>
      </c>
      <c r="AH79" s="31">
        <f t="shared" si="30"/>
        <v>11</v>
      </c>
      <c r="AI79" s="29">
        <f>IF($BJ79=AK$67,$BY$35,-50)</f>
        <v>-50</v>
      </c>
      <c r="AJ79" s="30">
        <f t="shared" si="11"/>
        <v>1</v>
      </c>
      <c r="AK79" s="31">
        <f t="shared" si="31"/>
        <v>12</v>
      </c>
      <c r="AL79" s="29">
        <f>IF($BJ79=AN$67,$BY$35,-50)</f>
        <v>-50</v>
      </c>
      <c r="AM79" s="30">
        <f t="shared" si="12"/>
        <v>3</v>
      </c>
      <c r="AN79" s="31">
        <f t="shared" si="32"/>
        <v>15</v>
      </c>
      <c r="AO79" s="29">
        <f>IF($BJ79=AQ$67,$BY$35,-50)</f>
        <v>-50</v>
      </c>
      <c r="AP79" s="30">
        <f t="shared" si="13"/>
        <v>1</v>
      </c>
      <c r="AQ79" s="31">
        <f t="shared" si="33"/>
        <v>14</v>
      </c>
      <c r="AR79" s="29">
        <f>IF($BJ79=AT$67,$BY$35,-50)</f>
        <v>-50</v>
      </c>
      <c r="AS79" s="30">
        <f t="shared" si="14"/>
        <v>3</v>
      </c>
      <c r="AT79" s="31">
        <f t="shared" si="34"/>
        <v>17</v>
      </c>
      <c r="AU79" s="29">
        <f>IF($BJ79=AW$67,$BY$35,-50)</f>
        <v>-50</v>
      </c>
      <c r="AV79" s="30">
        <f t="shared" si="15"/>
        <v>1</v>
      </c>
      <c r="AW79" s="31">
        <f t="shared" si="35"/>
        <v>16</v>
      </c>
      <c r="AX79" s="29">
        <f>IF($BJ79=AZ$67,$BY$35,-50)</f>
        <v>-50</v>
      </c>
      <c r="AY79" s="30">
        <f t="shared" si="16"/>
        <v>5</v>
      </c>
      <c r="AZ79" s="31">
        <f t="shared" si="36"/>
        <v>21</v>
      </c>
      <c r="BA79" s="29">
        <f>IF($BJ79=BC$67,$BY$35,-50)</f>
        <v>-50</v>
      </c>
      <c r="BB79" s="30">
        <f t="shared" si="17"/>
        <v>1</v>
      </c>
      <c r="BC79" s="31">
        <f t="shared" si="37"/>
        <v>18</v>
      </c>
      <c r="BD79" s="29">
        <f>IF($BJ79=BF$67,$BY$35,-50)</f>
        <v>-50</v>
      </c>
      <c r="BE79" s="30">
        <f t="shared" si="18"/>
        <v>1</v>
      </c>
      <c r="BF79" s="31">
        <f t="shared" si="38"/>
        <v>19</v>
      </c>
      <c r="BG79" s="29">
        <f>IF($BJ79=BI$67,$BY$35,-50)</f>
        <v>-50</v>
      </c>
      <c r="BH79" s="30">
        <f t="shared" si="19"/>
        <v>1</v>
      </c>
      <c r="BI79" s="31">
        <f t="shared" si="39"/>
        <v>20</v>
      </c>
      <c r="BJ79" s="304">
        <f>IF(BV35="","",RANK(BV35,$BV$13:$BV$57))</f>
        <v>11</v>
      </c>
      <c r="BK79" s="386" t="str">
        <f>+BQ35</f>
        <v xml:space="preserve">Région  Île de France  </v>
      </c>
      <c r="BL79" s="386"/>
      <c r="BM79" s="386"/>
      <c r="BN79" s="387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9"/>
      <c r="CD79" s="9"/>
      <c r="CE79" s="9"/>
      <c r="CF79" s="9"/>
      <c r="CG79" s="9"/>
      <c r="CH79" s="9"/>
      <c r="CI79" s="10"/>
      <c r="CJ79" s="10"/>
      <c r="CK79" s="10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>
        <v>11</v>
      </c>
      <c r="EW79" s="8">
        <f t="shared" si="40"/>
        <v>1</v>
      </c>
      <c r="EX79" s="8">
        <f t="shared" si="43"/>
        <v>14</v>
      </c>
      <c r="EY79" s="8" t="str">
        <f t="shared" si="41"/>
        <v>B</v>
      </c>
      <c r="EZ79" s="8" t="str">
        <f t="shared" si="42"/>
        <v>B</v>
      </c>
    </row>
    <row r="80" spans="2:156" s="7" customFormat="1" ht="16.5" thickTop="1">
      <c r="B80" s="296">
        <f>IF($BJ80=D$67,$BY$38,-50)</f>
        <v>-50</v>
      </c>
      <c r="C80" s="297">
        <f t="shared" si="0"/>
        <v>4</v>
      </c>
      <c r="D80" s="298">
        <f t="shared" si="20"/>
        <v>4</v>
      </c>
      <c r="E80" s="296">
        <f>IF($BJ80=G$67,$BY$38,-50)</f>
        <v>-50</v>
      </c>
      <c r="F80" s="297">
        <f t="shared" si="1"/>
        <v>1</v>
      </c>
      <c r="G80" s="298">
        <f t="shared" si="21"/>
        <v>2</v>
      </c>
      <c r="H80" s="296">
        <f>IF($BJ80=J$67,$BY$38,-50)</f>
        <v>-50</v>
      </c>
      <c r="I80" s="297">
        <f t="shared" si="2"/>
        <v>1</v>
      </c>
      <c r="J80" s="298">
        <f t="shared" si="22"/>
        <v>3</v>
      </c>
      <c r="K80" s="296">
        <f>IF($BJ80=M$67,$BY$38,-50)</f>
        <v>0</v>
      </c>
      <c r="L80" s="297">
        <f t="shared" si="3"/>
        <v>1</v>
      </c>
      <c r="M80" s="298">
        <f t="shared" si="23"/>
        <v>4</v>
      </c>
      <c r="N80" s="296">
        <f>IF($BJ80=P$67,$BY$38,-50)</f>
        <v>-50</v>
      </c>
      <c r="O80" s="297">
        <f t="shared" si="4"/>
        <v>1</v>
      </c>
      <c r="P80" s="298">
        <f t="shared" si="24"/>
        <v>5</v>
      </c>
      <c r="Q80" s="296">
        <f>IF($BJ80=S$67,$BY$38,-50)</f>
        <v>-50</v>
      </c>
      <c r="R80" s="297">
        <f t="shared" si="5"/>
        <v>1</v>
      </c>
      <c r="S80" s="298">
        <f t="shared" si="25"/>
        <v>6</v>
      </c>
      <c r="T80" s="296">
        <f>IF($BJ80=V$67,$BY$38,-50)</f>
        <v>-50</v>
      </c>
      <c r="U80" s="297">
        <f t="shared" si="6"/>
        <v>4</v>
      </c>
      <c r="V80" s="298">
        <f t="shared" si="26"/>
        <v>10</v>
      </c>
      <c r="W80" s="296">
        <f>IF($BJ80=Y$67,$BY$38,-50)</f>
        <v>-50</v>
      </c>
      <c r="X80" s="297">
        <f t="shared" si="7"/>
        <v>1</v>
      </c>
      <c r="Y80" s="298">
        <f t="shared" si="27"/>
        <v>8</v>
      </c>
      <c r="Z80" s="296">
        <f>IF($BJ80=AB$67,$BY$38,-50)</f>
        <v>-50</v>
      </c>
      <c r="AA80" s="297">
        <f t="shared" si="8"/>
        <v>1</v>
      </c>
      <c r="AB80" s="298">
        <f t="shared" si="28"/>
        <v>9</v>
      </c>
      <c r="AC80" s="296">
        <f>IF($BJ80=AE$67,$BY$38,-50)</f>
        <v>-50</v>
      </c>
      <c r="AD80" s="297">
        <f t="shared" si="9"/>
        <v>2</v>
      </c>
      <c r="AE80" s="298">
        <f t="shared" si="29"/>
        <v>11</v>
      </c>
      <c r="AF80" s="296">
        <f>IF($BJ80=AH$67,$BY$38,-50)</f>
        <v>-50</v>
      </c>
      <c r="AG80" s="297">
        <f t="shared" si="10"/>
        <v>3</v>
      </c>
      <c r="AH80" s="298">
        <f t="shared" si="30"/>
        <v>13</v>
      </c>
      <c r="AI80" s="296">
        <f>IF($BJ80=AK$67,$BY$38,-50)</f>
        <v>-50</v>
      </c>
      <c r="AJ80" s="297">
        <f t="shared" si="11"/>
        <v>1</v>
      </c>
      <c r="AK80" s="298">
        <f t="shared" si="31"/>
        <v>12</v>
      </c>
      <c r="AL80" s="296">
        <f>IF($BJ80=AN$67,$BY$38,-50)</f>
        <v>-50</v>
      </c>
      <c r="AM80" s="297">
        <f t="shared" si="12"/>
        <v>3</v>
      </c>
      <c r="AN80" s="298">
        <f t="shared" si="32"/>
        <v>15</v>
      </c>
      <c r="AO80" s="296">
        <f>IF($BJ80=AQ$67,$BY$38,-50)</f>
        <v>-50</v>
      </c>
      <c r="AP80" s="297">
        <f t="shared" si="13"/>
        <v>1</v>
      </c>
      <c r="AQ80" s="298">
        <f t="shared" si="33"/>
        <v>14</v>
      </c>
      <c r="AR80" s="296">
        <f>IF($BJ80=AT$67,$BY$38,-50)</f>
        <v>-50</v>
      </c>
      <c r="AS80" s="297">
        <f t="shared" si="14"/>
        <v>3</v>
      </c>
      <c r="AT80" s="298">
        <f t="shared" si="34"/>
        <v>17</v>
      </c>
      <c r="AU80" s="296">
        <f>IF($BJ80=AW$67,$BY$38,-50)</f>
        <v>-50</v>
      </c>
      <c r="AV80" s="297">
        <f t="shared" si="15"/>
        <v>1</v>
      </c>
      <c r="AW80" s="298">
        <f t="shared" si="35"/>
        <v>16</v>
      </c>
      <c r="AX80" s="296">
        <f>IF($BJ80=AZ$67,$BY$38,-50)</f>
        <v>-50</v>
      </c>
      <c r="AY80" s="297">
        <f t="shared" si="16"/>
        <v>5</v>
      </c>
      <c r="AZ80" s="298">
        <f t="shared" si="36"/>
        <v>21</v>
      </c>
      <c r="BA80" s="296">
        <f>IF($BJ80=BC$67,$BY$38,-50)</f>
        <v>-50</v>
      </c>
      <c r="BB80" s="297">
        <f t="shared" si="17"/>
        <v>1</v>
      </c>
      <c r="BC80" s="298">
        <f t="shared" si="37"/>
        <v>18</v>
      </c>
      <c r="BD80" s="296">
        <f>IF($BJ80=BF$67,$BY$38,-50)</f>
        <v>-50</v>
      </c>
      <c r="BE80" s="297">
        <f t="shared" si="18"/>
        <v>1</v>
      </c>
      <c r="BF80" s="298">
        <f t="shared" si="38"/>
        <v>19</v>
      </c>
      <c r="BG80" s="296">
        <f>IF($BJ80=BI$67,$BY$38,-50)</f>
        <v>-50</v>
      </c>
      <c r="BH80" s="297">
        <f t="shared" si="19"/>
        <v>1</v>
      </c>
      <c r="BI80" s="298">
        <f t="shared" si="39"/>
        <v>20</v>
      </c>
      <c r="BJ80" s="299">
        <f>IF(BV38="","",RANK(BV38,$BV$12:$BV$57))</f>
        <v>4</v>
      </c>
      <c r="BK80" s="380" t="str">
        <f>+BQ38</f>
        <v xml:space="preserve">District  NORD  -  Haute Normandie  </v>
      </c>
      <c r="BL80" s="380"/>
      <c r="BM80" s="380"/>
      <c r="BN80" s="381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9"/>
      <c r="CD80" s="9"/>
      <c r="CE80" s="9"/>
      <c r="CF80" s="9"/>
      <c r="CG80" s="9"/>
      <c r="CH80" s="9"/>
      <c r="CI80" s="10"/>
      <c r="CJ80" s="10"/>
      <c r="CK80" s="10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>
        <v>12</v>
      </c>
      <c r="EW80" s="8">
        <f t="shared" si="40"/>
        <v>6</v>
      </c>
      <c r="EX80" s="8">
        <f t="shared" si="43"/>
        <v>20</v>
      </c>
      <c r="EY80" s="8" t="str">
        <f t="shared" si="41"/>
        <v>B</v>
      </c>
      <c r="EZ80" s="8" t="str">
        <f t="shared" si="42"/>
        <v>A</v>
      </c>
    </row>
    <row r="81" spans="1:156" s="7" customFormat="1" ht="16.5" thickBot="1">
      <c r="B81" s="26">
        <f>IF($BJ81=D$67,$BY$39,-50)</f>
        <v>-50</v>
      </c>
      <c r="C81" s="27">
        <f t="shared" si="0"/>
        <v>4</v>
      </c>
      <c r="D81" s="28">
        <f t="shared" si="20"/>
        <v>4</v>
      </c>
      <c r="E81" s="26">
        <f>IF($BJ81=G$67,$BY$39,-50)</f>
        <v>-50</v>
      </c>
      <c r="F81" s="27">
        <f t="shared" si="1"/>
        <v>1</v>
      </c>
      <c r="G81" s="28">
        <f t="shared" si="21"/>
        <v>2</v>
      </c>
      <c r="H81" s="26">
        <f>IF($BJ81=J$67,$BY$39,-50)</f>
        <v>-50</v>
      </c>
      <c r="I81" s="27">
        <f t="shared" si="2"/>
        <v>1</v>
      </c>
      <c r="J81" s="28">
        <f t="shared" si="22"/>
        <v>3</v>
      </c>
      <c r="K81" s="26">
        <f>IF($BJ81=M$67,$BY$39,-50)</f>
        <v>-50</v>
      </c>
      <c r="L81" s="27">
        <f t="shared" si="3"/>
        <v>4</v>
      </c>
      <c r="M81" s="28">
        <f t="shared" si="23"/>
        <v>7</v>
      </c>
      <c r="N81" s="26">
        <f>IF($BJ81=P$67,$BY$39,-50)</f>
        <v>-50</v>
      </c>
      <c r="O81" s="27">
        <f t="shared" si="4"/>
        <v>1</v>
      </c>
      <c r="P81" s="28">
        <f t="shared" si="24"/>
        <v>5</v>
      </c>
      <c r="Q81" s="26">
        <f>IF($BJ81=S$67,$BY$39,-50)</f>
        <v>-50</v>
      </c>
      <c r="R81" s="27">
        <f t="shared" si="5"/>
        <v>1</v>
      </c>
      <c r="S81" s="28">
        <f t="shared" si="25"/>
        <v>6</v>
      </c>
      <c r="T81" s="26">
        <f>IF($BJ81=V$67,$BY$39,-50)</f>
        <v>-50</v>
      </c>
      <c r="U81" s="27">
        <f t="shared" si="6"/>
        <v>4</v>
      </c>
      <c r="V81" s="28">
        <f t="shared" si="26"/>
        <v>10</v>
      </c>
      <c r="W81" s="26">
        <f>IF($BJ81=Y$67,$BY$39,-50)</f>
        <v>-50</v>
      </c>
      <c r="X81" s="27">
        <f t="shared" si="7"/>
        <v>1</v>
      </c>
      <c r="Y81" s="28">
        <f t="shared" si="27"/>
        <v>8</v>
      </c>
      <c r="Z81" s="26">
        <f>IF($BJ81=AB$67,$BY$39,-50)</f>
        <v>-50</v>
      </c>
      <c r="AA81" s="27">
        <f t="shared" si="8"/>
        <v>1</v>
      </c>
      <c r="AB81" s="28">
        <f t="shared" si="28"/>
        <v>9</v>
      </c>
      <c r="AC81" s="26">
        <f>IF($BJ81=AE$67,$BY$39,-50)</f>
        <v>-50</v>
      </c>
      <c r="AD81" s="27">
        <f t="shared" si="9"/>
        <v>2</v>
      </c>
      <c r="AE81" s="28">
        <f t="shared" si="29"/>
        <v>11</v>
      </c>
      <c r="AF81" s="26">
        <f>IF($BJ81=AH$67,$BY$39,-50)</f>
        <v>-50</v>
      </c>
      <c r="AG81" s="27">
        <f t="shared" si="10"/>
        <v>3</v>
      </c>
      <c r="AH81" s="28">
        <f t="shared" si="30"/>
        <v>13</v>
      </c>
      <c r="AI81" s="26">
        <f>IF($BJ81=AK$67,$BY$39,-50)</f>
        <v>-50</v>
      </c>
      <c r="AJ81" s="27">
        <f t="shared" si="11"/>
        <v>1</v>
      </c>
      <c r="AK81" s="28">
        <f t="shared" si="31"/>
        <v>12</v>
      </c>
      <c r="AL81" s="26">
        <f>IF($BJ81=AN$67,$BY$39,-50)</f>
        <v>-50</v>
      </c>
      <c r="AM81" s="27">
        <f t="shared" si="12"/>
        <v>3</v>
      </c>
      <c r="AN81" s="28">
        <f t="shared" si="32"/>
        <v>15</v>
      </c>
      <c r="AO81" s="26">
        <f>IF($BJ81=AQ$67,$BY$39,-50)</f>
        <v>-50</v>
      </c>
      <c r="AP81" s="27">
        <f t="shared" si="13"/>
        <v>1</v>
      </c>
      <c r="AQ81" s="28">
        <f t="shared" si="33"/>
        <v>14</v>
      </c>
      <c r="AR81" s="26">
        <f>IF($BJ81=AT$67,$BY$39,-50)</f>
        <v>-5</v>
      </c>
      <c r="AS81" s="27">
        <f t="shared" si="14"/>
        <v>2</v>
      </c>
      <c r="AT81" s="28">
        <f t="shared" si="34"/>
        <v>16</v>
      </c>
      <c r="AU81" s="26">
        <f>IF($BJ81=AW$67,$BY$39,-50)</f>
        <v>-50</v>
      </c>
      <c r="AV81" s="27">
        <f t="shared" si="15"/>
        <v>1</v>
      </c>
      <c r="AW81" s="28">
        <f t="shared" si="35"/>
        <v>16</v>
      </c>
      <c r="AX81" s="26">
        <f>IF($BJ81=AZ$67,$BY$39,-50)</f>
        <v>-50</v>
      </c>
      <c r="AY81" s="27">
        <f t="shared" si="16"/>
        <v>5</v>
      </c>
      <c r="AZ81" s="28">
        <f t="shared" si="36"/>
        <v>21</v>
      </c>
      <c r="BA81" s="26">
        <f>IF($BJ81=BC$67,$BY$39,-50)</f>
        <v>-50</v>
      </c>
      <c r="BB81" s="27">
        <f t="shared" si="17"/>
        <v>1</v>
      </c>
      <c r="BC81" s="28">
        <f t="shared" si="37"/>
        <v>18</v>
      </c>
      <c r="BD81" s="26">
        <f>IF($BJ81=BF$67,$BY$39,-50)</f>
        <v>-50</v>
      </c>
      <c r="BE81" s="27">
        <f t="shared" si="18"/>
        <v>1</v>
      </c>
      <c r="BF81" s="28">
        <f t="shared" si="38"/>
        <v>19</v>
      </c>
      <c r="BG81" s="26">
        <f>IF($BJ81=BI$67,$BY$39,-50)</f>
        <v>-50</v>
      </c>
      <c r="BH81" s="27">
        <f t="shared" si="19"/>
        <v>1</v>
      </c>
      <c r="BI81" s="28">
        <f t="shared" si="39"/>
        <v>20</v>
      </c>
      <c r="BJ81" s="303">
        <f>IF(BV39="","",RANK(BV39,$BV$12:$BV$57))</f>
        <v>15</v>
      </c>
      <c r="BK81" s="377" t="str">
        <f>+BQ39</f>
        <v xml:space="preserve">District  SUD  -  Basse Normandie  </v>
      </c>
      <c r="BL81" s="378"/>
      <c r="BM81" s="378"/>
      <c r="BN81" s="379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9"/>
      <c r="CD81" s="9"/>
      <c r="CE81" s="9"/>
      <c r="CF81" s="9"/>
      <c r="CG81" s="9"/>
      <c r="CH81" s="9"/>
      <c r="CI81" s="10"/>
      <c r="CJ81" s="10"/>
      <c r="CK81" s="10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>
        <v>13</v>
      </c>
      <c r="EW81" s="8">
        <f t="shared" si="40"/>
        <v>2</v>
      </c>
      <c r="EX81" s="8">
        <f t="shared" si="43"/>
        <v>22</v>
      </c>
      <c r="EY81" s="8" t="str">
        <f t="shared" si="41"/>
        <v>B</v>
      </c>
      <c r="EZ81" s="8" t="str">
        <f t="shared" si="42"/>
        <v>A</v>
      </c>
    </row>
    <row r="82" spans="1:156" s="7" customFormat="1" ht="16.5" thickTop="1">
      <c r="B82" s="296">
        <f>IF($BJ82=D$67,$BY$42,-50)</f>
        <v>-2</v>
      </c>
      <c r="C82" s="297">
        <f t="shared" si="0"/>
        <v>1</v>
      </c>
      <c r="D82" s="298">
        <f t="shared" si="20"/>
        <v>1</v>
      </c>
      <c r="E82" s="296">
        <f>IF($BJ82=G$67,$BY$42,-50)</f>
        <v>-50</v>
      </c>
      <c r="F82" s="297">
        <f t="shared" si="1"/>
        <v>1</v>
      </c>
      <c r="G82" s="298">
        <f t="shared" si="21"/>
        <v>2</v>
      </c>
      <c r="H82" s="296">
        <f>IF($BJ82=J$67,$BY$42,-50)</f>
        <v>-50</v>
      </c>
      <c r="I82" s="297">
        <f t="shared" si="2"/>
        <v>1</v>
      </c>
      <c r="J82" s="298">
        <f t="shared" si="22"/>
        <v>3</v>
      </c>
      <c r="K82" s="296">
        <f>IF($BJ82=M$67,$BY$42,-50)</f>
        <v>-50</v>
      </c>
      <c r="L82" s="297">
        <f t="shared" si="3"/>
        <v>4</v>
      </c>
      <c r="M82" s="298">
        <f t="shared" si="23"/>
        <v>7</v>
      </c>
      <c r="N82" s="296">
        <f>IF($BJ82=P$67,$BY$42,-50)</f>
        <v>-50</v>
      </c>
      <c r="O82" s="297">
        <f t="shared" si="4"/>
        <v>1</v>
      </c>
      <c r="P82" s="298">
        <f t="shared" si="24"/>
        <v>5</v>
      </c>
      <c r="Q82" s="296">
        <f>IF($BJ82=S$67,$BY$42,-50)</f>
        <v>-50</v>
      </c>
      <c r="R82" s="297">
        <f t="shared" si="5"/>
        <v>1</v>
      </c>
      <c r="S82" s="298">
        <f t="shared" si="25"/>
        <v>6</v>
      </c>
      <c r="T82" s="296">
        <f>IF($BJ82=V$67,$BY$42,-50)</f>
        <v>-50</v>
      </c>
      <c r="U82" s="297">
        <f t="shared" si="6"/>
        <v>4</v>
      </c>
      <c r="V82" s="298">
        <f t="shared" si="26"/>
        <v>10</v>
      </c>
      <c r="W82" s="296">
        <f>IF($BJ82=Y$67,$BY$42,-50)</f>
        <v>-50</v>
      </c>
      <c r="X82" s="297">
        <f t="shared" si="7"/>
        <v>1</v>
      </c>
      <c r="Y82" s="298">
        <f t="shared" si="27"/>
        <v>8</v>
      </c>
      <c r="Z82" s="296">
        <f>IF($BJ82=AB$67,$BY$42,-50)</f>
        <v>-50</v>
      </c>
      <c r="AA82" s="297">
        <f t="shared" si="8"/>
        <v>1</v>
      </c>
      <c r="AB82" s="298">
        <f t="shared" si="28"/>
        <v>9</v>
      </c>
      <c r="AC82" s="296">
        <f>IF($BJ82=AE$67,$BY$42,-50)</f>
        <v>-50</v>
      </c>
      <c r="AD82" s="297">
        <f t="shared" si="9"/>
        <v>2</v>
      </c>
      <c r="AE82" s="298">
        <f t="shared" si="29"/>
        <v>11</v>
      </c>
      <c r="AF82" s="296">
        <f>IF($BJ82=AH$67,$BY$42,-50)</f>
        <v>-50</v>
      </c>
      <c r="AG82" s="297">
        <f t="shared" si="10"/>
        <v>3</v>
      </c>
      <c r="AH82" s="298">
        <f t="shared" si="30"/>
        <v>13</v>
      </c>
      <c r="AI82" s="296">
        <f>IF($BJ82=AK$67,$BY$42,-50)</f>
        <v>-50</v>
      </c>
      <c r="AJ82" s="297">
        <f t="shared" si="11"/>
        <v>1</v>
      </c>
      <c r="AK82" s="298">
        <f t="shared" si="31"/>
        <v>12</v>
      </c>
      <c r="AL82" s="296">
        <f>IF($BJ82=AN$67,$BY$42,-50)</f>
        <v>-50</v>
      </c>
      <c r="AM82" s="297">
        <f t="shared" si="12"/>
        <v>3</v>
      </c>
      <c r="AN82" s="298">
        <f t="shared" si="32"/>
        <v>15</v>
      </c>
      <c r="AO82" s="296">
        <f>IF($BJ82=AQ$67,$BY$42,-50)</f>
        <v>-50</v>
      </c>
      <c r="AP82" s="297">
        <f t="shared" si="13"/>
        <v>1</v>
      </c>
      <c r="AQ82" s="298">
        <f t="shared" si="33"/>
        <v>14</v>
      </c>
      <c r="AR82" s="296">
        <f>IF($BJ82=AT$67,$BY$42,-50)</f>
        <v>-50</v>
      </c>
      <c r="AS82" s="297">
        <f t="shared" si="14"/>
        <v>3</v>
      </c>
      <c r="AT82" s="298">
        <f t="shared" si="34"/>
        <v>17</v>
      </c>
      <c r="AU82" s="296">
        <f>IF($BJ82=AW$67,$BY$42,-50)</f>
        <v>-50</v>
      </c>
      <c r="AV82" s="297">
        <f t="shared" si="15"/>
        <v>1</v>
      </c>
      <c r="AW82" s="298">
        <f t="shared" si="35"/>
        <v>16</v>
      </c>
      <c r="AX82" s="296">
        <f>IF($BJ82=AZ$67,$BY$42,-50)</f>
        <v>-50</v>
      </c>
      <c r="AY82" s="297">
        <f t="shared" si="16"/>
        <v>5</v>
      </c>
      <c r="AZ82" s="298">
        <f t="shared" si="36"/>
        <v>21</v>
      </c>
      <c r="BA82" s="296">
        <f>IF($BJ82=BC$67,$BY$42,-50)</f>
        <v>-50</v>
      </c>
      <c r="BB82" s="297">
        <f t="shared" si="17"/>
        <v>1</v>
      </c>
      <c r="BC82" s="298">
        <f t="shared" si="37"/>
        <v>18</v>
      </c>
      <c r="BD82" s="296">
        <f>IF($BJ82=BF$67,$BY$42,-50)</f>
        <v>-50</v>
      </c>
      <c r="BE82" s="297">
        <f t="shared" si="18"/>
        <v>1</v>
      </c>
      <c r="BF82" s="298">
        <f t="shared" si="38"/>
        <v>19</v>
      </c>
      <c r="BG82" s="296">
        <f>IF($BJ82=BI$67,$BY$42,-50)</f>
        <v>-50</v>
      </c>
      <c r="BH82" s="297">
        <f t="shared" si="19"/>
        <v>1</v>
      </c>
      <c r="BI82" s="298">
        <f t="shared" si="39"/>
        <v>20</v>
      </c>
      <c r="BJ82" s="299">
        <f>IF(BV42="","",RANK(BV42,$BV$12:$BV$57))</f>
        <v>1</v>
      </c>
      <c r="BK82" s="380" t="str">
        <f>+BQ42</f>
        <v xml:space="preserve">District  NORD  -  Poitoux Charentes Limousin  </v>
      </c>
      <c r="BL82" s="380"/>
      <c r="BM82" s="380"/>
      <c r="BN82" s="381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9"/>
      <c r="CD82" s="9"/>
      <c r="CE82" s="9"/>
      <c r="CF82" s="9"/>
      <c r="CG82" s="9"/>
      <c r="CH82" s="9"/>
      <c r="CI82" s="10"/>
      <c r="CJ82" s="10"/>
      <c r="CK82" s="10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>
        <v>14</v>
      </c>
      <c r="EW82" s="8">
        <f t="shared" si="40"/>
        <v>1</v>
      </c>
      <c r="EX82" s="8">
        <f t="shared" si="43"/>
        <v>23</v>
      </c>
      <c r="EY82" s="8" t="str">
        <f t="shared" si="41"/>
        <v>A</v>
      </c>
      <c r="EZ82" s="8" t="str">
        <f t="shared" si="42"/>
        <v>A</v>
      </c>
    </row>
    <row r="83" spans="1:156" s="7" customFormat="1" ht="16.5" thickBot="1">
      <c r="B83" s="26">
        <f>IF($BJ83=D$67,$BY$43,-50)</f>
        <v>-11</v>
      </c>
      <c r="C83" s="27">
        <f t="shared" si="0"/>
        <v>3</v>
      </c>
      <c r="D83" s="28">
        <f t="shared" si="20"/>
        <v>3</v>
      </c>
      <c r="E83" s="26">
        <f>IF($BJ83=G$67,$BY$43,-50)</f>
        <v>-50</v>
      </c>
      <c r="F83" s="27">
        <f t="shared" si="1"/>
        <v>1</v>
      </c>
      <c r="G83" s="28">
        <f t="shared" si="21"/>
        <v>2</v>
      </c>
      <c r="H83" s="26">
        <f>IF($BJ83=J$67,$BY$43,-50)</f>
        <v>-50</v>
      </c>
      <c r="I83" s="27">
        <f t="shared" si="2"/>
        <v>1</v>
      </c>
      <c r="J83" s="28">
        <f t="shared" si="22"/>
        <v>3</v>
      </c>
      <c r="K83" s="26">
        <f>IF($BJ83=M$67,$BY$43,-50)</f>
        <v>-50</v>
      </c>
      <c r="L83" s="27">
        <f t="shared" si="3"/>
        <v>4</v>
      </c>
      <c r="M83" s="28">
        <f t="shared" si="23"/>
        <v>7</v>
      </c>
      <c r="N83" s="26">
        <f>IF($BJ83=P$67,$BY$43,-50)</f>
        <v>-50</v>
      </c>
      <c r="O83" s="27">
        <f t="shared" si="4"/>
        <v>1</v>
      </c>
      <c r="P83" s="28">
        <f t="shared" si="24"/>
        <v>5</v>
      </c>
      <c r="Q83" s="26">
        <f>IF($BJ83=S$67,$BY$43,-50)</f>
        <v>-50</v>
      </c>
      <c r="R83" s="27">
        <f t="shared" si="5"/>
        <v>1</v>
      </c>
      <c r="S83" s="28">
        <f t="shared" si="25"/>
        <v>6</v>
      </c>
      <c r="T83" s="26">
        <f>IF($BJ83=V$67,$BY$43,-50)</f>
        <v>-50</v>
      </c>
      <c r="U83" s="27">
        <f t="shared" si="6"/>
        <v>4</v>
      </c>
      <c r="V83" s="28">
        <f t="shared" si="26"/>
        <v>10</v>
      </c>
      <c r="W83" s="26">
        <f>IF($BJ83=Y$67,$BY$43,-50)</f>
        <v>-50</v>
      </c>
      <c r="X83" s="27">
        <f t="shared" si="7"/>
        <v>1</v>
      </c>
      <c r="Y83" s="28">
        <f t="shared" si="27"/>
        <v>8</v>
      </c>
      <c r="Z83" s="26">
        <f>IF($BJ83=AB$67,$BY$43,-50)</f>
        <v>-50</v>
      </c>
      <c r="AA83" s="27">
        <f t="shared" si="8"/>
        <v>1</v>
      </c>
      <c r="AB83" s="28">
        <f t="shared" si="28"/>
        <v>9</v>
      </c>
      <c r="AC83" s="26">
        <f>IF($BJ83=AE$67,$BY$43,-50)</f>
        <v>-50</v>
      </c>
      <c r="AD83" s="27">
        <f t="shared" si="9"/>
        <v>2</v>
      </c>
      <c r="AE83" s="28">
        <f t="shared" si="29"/>
        <v>11</v>
      </c>
      <c r="AF83" s="26">
        <f>IF($BJ83=AH$67,$BY$43,-50)</f>
        <v>-50</v>
      </c>
      <c r="AG83" s="27">
        <f t="shared" si="10"/>
        <v>3</v>
      </c>
      <c r="AH83" s="28">
        <f t="shared" si="30"/>
        <v>13</v>
      </c>
      <c r="AI83" s="26">
        <f>IF($BJ83=AK$67,$BY$43,-50)</f>
        <v>-50</v>
      </c>
      <c r="AJ83" s="27">
        <f t="shared" si="11"/>
        <v>1</v>
      </c>
      <c r="AK83" s="28">
        <f t="shared" si="31"/>
        <v>12</v>
      </c>
      <c r="AL83" s="26">
        <f>IF($BJ83=AN$67,$BY$43,-50)</f>
        <v>-50</v>
      </c>
      <c r="AM83" s="27">
        <f t="shared" si="12"/>
        <v>3</v>
      </c>
      <c r="AN83" s="28">
        <f t="shared" si="32"/>
        <v>15</v>
      </c>
      <c r="AO83" s="26">
        <f>IF($BJ83=AQ$67,$BY$43,-50)</f>
        <v>-50</v>
      </c>
      <c r="AP83" s="27">
        <f t="shared" si="13"/>
        <v>1</v>
      </c>
      <c r="AQ83" s="28">
        <f t="shared" si="33"/>
        <v>14</v>
      </c>
      <c r="AR83" s="26">
        <f>IF($BJ83=AT$67,$BY$43,-50)</f>
        <v>-50</v>
      </c>
      <c r="AS83" s="27">
        <f t="shared" si="14"/>
        <v>3</v>
      </c>
      <c r="AT83" s="28">
        <f t="shared" si="34"/>
        <v>17</v>
      </c>
      <c r="AU83" s="26">
        <f>IF($BJ83=AW$67,$BY$43,-50)</f>
        <v>-50</v>
      </c>
      <c r="AV83" s="27">
        <f t="shared" si="15"/>
        <v>1</v>
      </c>
      <c r="AW83" s="28">
        <f t="shared" si="35"/>
        <v>16</v>
      </c>
      <c r="AX83" s="26">
        <f>IF($BJ83=AZ$67,$BY$43,-50)</f>
        <v>-50</v>
      </c>
      <c r="AY83" s="27">
        <f t="shared" si="16"/>
        <v>5</v>
      </c>
      <c r="AZ83" s="28">
        <f t="shared" si="36"/>
        <v>21</v>
      </c>
      <c r="BA83" s="26">
        <f>IF($BJ83=BC$67,$BY$43,-50)</f>
        <v>-50</v>
      </c>
      <c r="BB83" s="27">
        <f t="shared" si="17"/>
        <v>1</v>
      </c>
      <c r="BC83" s="28">
        <f t="shared" si="37"/>
        <v>18</v>
      </c>
      <c r="BD83" s="26">
        <f>IF($BJ83=BF$67,$BY$43,-50)</f>
        <v>-50</v>
      </c>
      <c r="BE83" s="27">
        <f t="shared" si="18"/>
        <v>1</v>
      </c>
      <c r="BF83" s="28">
        <f t="shared" si="38"/>
        <v>19</v>
      </c>
      <c r="BG83" s="26">
        <f>IF($BJ83=BI$67,$BY$43,-50)</f>
        <v>-50</v>
      </c>
      <c r="BH83" s="27">
        <f t="shared" si="19"/>
        <v>1</v>
      </c>
      <c r="BI83" s="28">
        <f t="shared" si="39"/>
        <v>20</v>
      </c>
      <c r="BJ83" s="303">
        <f>IF(BV43="","",RANK(BV43,$BV$12:$BV$57))</f>
        <v>1</v>
      </c>
      <c r="BK83" s="377" t="str">
        <f>+BQ43</f>
        <v xml:space="preserve">District  SUD  -  Aquitaine  </v>
      </c>
      <c r="BL83" s="378"/>
      <c r="BM83" s="378"/>
      <c r="BN83" s="379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9"/>
      <c r="CD83" s="9"/>
      <c r="CE83" s="9"/>
      <c r="CF83" s="9"/>
      <c r="CG83" s="9"/>
      <c r="CH83" s="9"/>
      <c r="CI83" s="10"/>
      <c r="CJ83" s="10"/>
      <c r="CK83" s="10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>
        <v>15</v>
      </c>
      <c r="EW83" s="8">
        <f t="shared" si="40"/>
        <v>2</v>
      </c>
      <c r="EX83" s="8">
        <f t="shared" si="43"/>
        <v>25</v>
      </c>
      <c r="EY83" s="8" t="str">
        <f t="shared" si="41"/>
        <v>A</v>
      </c>
      <c r="EZ83" s="8" t="str">
        <f t="shared" si="42"/>
        <v>A</v>
      </c>
    </row>
    <row r="84" spans="1:156" s="7" customFormat="1" ht="16.5" thickTop="1">
      <c r="B84" s="296">
        <f>IF($BJ84=D$67,$BY$46,-50)</f>
        <v>-50</v>
      </c>
      <c r="C84" s="297">
        <f t="shared" si="0"/>
        <v>4</v>
      </c>
      <c r="D84" s="298">
        <f t="shared" si="20"/>
        <v>4</v>
      </c>
      <c r="E84" s="296">
        <f>IF($BJ84=G$67,$BY$46,-50)</f>
        <v>-50</v>
      </c>
      <c r="F84" s="297">
        <f t="shared" si="1"/>
        <v>1</v>
      </c>
      <c r="G84" s="298">
        <f t="shared" si="21"/>
        <v>2</v>
      </c>
      <c r="H84" s="296">
        <f>IF($BJ84=J$67,$BY$46,-50)</f>
        <v>-50</v>
      </c>
      <c r="I84" s="297">
        <f t="shared" si="2"/>
        <v>1</v>
      </c>
      <c r="J84" s="298">
        <f t="shared" si="22"/>
        <v>3</v>
      </c>
      <c r="K84" s="296">
        <f>IF($BJ84=M$67,$BY$46,-50)</f>
        <v>-50</v>
      </c>
      <c r="L84" s="297">
        <f t="shared" si="3"/>
        <v>4</v>
      </c>
      <c r="M84" s="298">
        <f t="shared" si="23"/>
        <v>7</v>
      </c>
      <c r="N84" s="296">
        <f>IF($BJ84=P$67,$BY$46,-50)</f>
        <v>-50</v>
      </c>
      <c r="O84" s="297">
        <f t="shared" si="4"/>
        <v>1</v>
      </c>
      <c r="P84" s="298">
        <f t="shared" si="24"/>
        <v>5</v>
      </c>
      <c r="Q84" s="296">
        <f>IF($BJ84=S$67,$BY$46,-50)</f>
        <v>-50</v>
      </c>
      <c r="R84" s="297">
        <f t="shared" si="5"/>
        <v>1</v>
      </c>
      <c r="S84" s="298">
        <f t="shared" si="25"/>
        <v>6</v>
      </c>
      <c r="T84" s="296">
        <f>IF($BJ84=V$67,$BY$46,-50)</f>
        <v>-50</v>
      </c>
      <c r="U84" s="297">
        <f t="shared" si="6"/>
        <v>4</v>
      </c>
      <c r="V84" s="298">
        <f t="shared" si="26"/>
        <v>10</v>
      </c>
      <c r="W84" s="296">
        <f>IF($BJ84=Y$67,$BY$46,-50)</f>
        <v>-50</v>
      </c>
      <c r="X84" s="297">
        <f t="shared" si="7"/>
        <v>1</v>
      </c>
      <c r="Y84" s="298">
        <f t="shared" si="27"/>
        <v>8</v>
      </c>
      <c r="Z84" s="296">
        <f>IF($BJ84=AB$67,$BY$46,-50)</f>
        <v>-50</v>
      </c>
      <c r="AA84" s="297">
        <f t="shared" si="8"/>
        <v>1</v>
      </c>
      <c r="AB84" s="298">
        <f t="shared" si="28"/>
        <v>9</v>
      </c>
      <c r="AC84" s="296">
        <f>IF($BJ84=AE$67,$BY$46,-50)</f>
        <v>-50</v>
      </c>
      <c r="AD84" s="297">
        <f t="shared" si="9"/>
        <v>2</v>
      </c>
      <c r="AE84" s="298">
        <f t="shared" si="29"/>
        <v>11</v>
      </c>
      <c r="AF84" s="296">
        <f>IF($BJ84=AH$67,$BY$46,-50)</f>
        <v>-50</v>
      </c>
      <c r="AG84" s="297">
        <f t="shared" si="10"/>
        <v>3</v>
      </c>
      <c r="AH84" s="298">
        <f t="shared" si="30"/>
        <v>13</v>
      </c>
      <c r="AI84" s="296">
        <f>IF($BJ84=AK$67,$BY$46,-50)</f>
        <v>-50</v>
      </c>
      <c r="AJ84" s="297">
        <f t="shared" si="11"/>
        <v>1</v>
      </c>
      <c r="AK84" s="298">
        <f t="shared" si="31"/>
        <v>12</v>
      </c>
      <c r="AL84" s="296">
        <f>IF($BJ84=AN$67,$BY$46,-50)</f>
        <v>0</v>
      </c>
      <c r="AM84" s="297">
        <f t="shared" si="12"/>
        <v>1</v>
      </c>
      <c r="AN84" s="298">
        <f t="shared" si="32"/>
        <v>13</v>
      </c>
      <c r="AO84" s="296">
        <f>IF($BJ84=AQ$67,$BY$46,-50)</f>
        <v>-50</v>
      </c>
      <c r="AP84" s="297">
        <f t="shared" si="13"/>
        <v>1</v>
      </c>
      <c r="AQ84" s="298">
        <f t="shared" si="33"/>
        <v>14</v>
      </c>
      <c r="AR84" s="296">
        <f>IF($BJ84=AT$67,$BY$46,-50)</f>
        <v>-50</v>
      </c>
      <c r="AS84" s="297">
        <f t="shared" si="14"/>
        <v>3</v>
      </c>
      <c r="AT84" s="298">
        <f t="shared" si="34"/>
        <v>17</v>
      </c>
      <c r="AU84" s="296">
        <f>IF($BJ84=AW$67,$BY$46,-50)</f>
        <v>-50</v>
      </c>
      <c r="AV84" s="297">
        <f t="shared" si="15"/>
        <v>1</v>
      </c>
      <c r="AW84" s="298">
        <f t="shared" si="35"/>
        <v>16</v>
      </c>
      <c r="AX84" s="296">
        <f>IF($BJ84=AZ$67,$BY$46,-50)</f>
        <v>-50</v>
      </c>
      <c r="AY84" s="297">
        <f t="shared" si="16"/>
        <v>5</v>
      </c>
      <c r="AZ84" s="298">
        <f t="shared" si="36"/>
        <v>21</v>
      </c>
      <c r="BA84" s="296">
        <f>IF($BJ84=BC$67,$BY$46,-50)</f>
        <v>-50</v>
      </c>
      <c r="BB84" s="297">
        <f t="shared" si="17"/>
        <v>1</v>
      </c>
      <c r="BC84" s="298">
        <f t="shared" si="37"/>
        <v>18</v>
      </c>
      <c r="BD84" s="296">
        <f>IF($BJ84=BF$67,$BY$46,-50)</f>
        <v>-50</v>
      </c>
      <c r="BE84" s="297">
        <f t="shared" si="18"/>
        <v>1</v>
      </c>
      <c r="BF84" s="298">
        <f t="shared" si="38"/>
        <v>19</v>
      </c>
      <c r="BG84" s="296">
        <f>IF($BJ84=BI$67,$BY$46,-50)</f>
        <v>-50</v>
      </c>
      <c r="BH84" s="297">
        <f t="shared" si="19"/>
        <v>1</v>
      </c>
      <c r="BI84" s="298">
        <f t="shared" si="39"/>
        <v>20</v>
      </c>
      <c r="BJ84" s="299">
        <f>IF(BV46="","",RANK(BV46,$BV$12:$BV$57))</f>
        <v>13</v>
      </c>
      <c r="BK84" s="380" t="str">
        <f>+BQ46</f>
        <v xml:space="preserve">District  EST  -  Languedoc Roussillon  </v>
      </c>
      <c r="BL84" s="380"/>
      <c r="BM84" s="380"/>
      <c r="BN84" s="381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9"/>
      <c r="CD84" s="9"/>
      <c r="CE84" s="9"/>
      <c r="CF84" s="9"/>
      <c r="CG84" s="9"/>
      <c r="CH84" s="9"/>
      <c r="CI84" s="10"/>
      <c r="CJ84" s="10"/>
      <c r="CK84" s="10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>
        <v>16</v>
      </c>
      <c r="EW84" s="8">
        <f t="shared" si="40"/>
        <v>2</v>
      </c>
      <c r="EX84" s="8">
        <f t="shared" si="43"/>
        <v>27</v>
      </c>
      <c r="EY84" s="8" t="str">
        <f t="shared" si="41"/>
        <v>A</v>
      </c>
      <c r="EZ84" s="8" t="str">
        <f t="shared" si="42"/>
        <v>A</v>
      </c>
    </row>
    <row r="85" spans="1:156" s="7" customFormat="1" ht="16.5" thickBot="1">
      <c r="B85" s="26">
        <f>IF($BJ85=D$67,$BY$47,-50)</f>
        <v>-50</v>
      </c>
      <c r="C85" s="27">
        <f t="shared" si="0"/>
        <v>4</v>
      </c>
      <c r="D85" s="28">
        <f t="shared" si="20"/>
        <v>4</v>
      </c>
      <c r="E85" s="26">
        <f>IF($BJ85=G$67,$BY$47,-50)</f>
        <v>-50</v>
      </c>
      <c r="F85" s="27">
        <f t="shared" si="1"/>
        <v>1</v>
      </c>
      <c r="G85" s="28">
        <f t="shared" si="21"/>
        <v>2</v>
      </c>
      <c r="H85" s="26">
        <f>IF($BJ85=J$67,$BY$47,-50)</f>
        <v>-50</v>
      </c>
      <c r="I85" s="27">
        <f t="shared" si="2"/>
        <v>1</v>
      </c>
      <c r="J85" s="28">
        <f t="shared" si="22"/>
        <v>3</v>
      </c>
      <c r="K85" s="26">
        <f>IF($BJ85=M$67,$BY$47,-50)</f>
        <v>-50</v>
      </c>
      <c r="L85" s="27">
        <f t="shared" si="3"/>
        <v>4</v>
      </c>
      <c r="M85" s="28">
        <f t="shared" si="23"/>
        <v>7</v>
      </c>
      <c r="N85" s="26">
        <f>IF($BJ85=P$67,$BY$47,-50)</f>
        <v>-50</v>
      </c>
      <c r="O85" s="27">
        <f t="shared" si="4"/>
        <v>1</v>
      </c>
      <c r="P85" s="28">
        <f t="shared" si="24"/>
        <v>5</v>
      </c>
      <c r="Q85" s="26">
        <f>IF($BJ85=S$67,$BY$47,-50)</f>
        <v>-50</v>
      </c>
      <c r="R85" s="27">
        <f t="shared" si="5"/>
        <v>1</v>
      </c>
      <c r="S85" s="28">
        <f t="shared" si="25"/>
        <v>6</v>
      </c>
      <c r="T85" s="26">
        <f>IF($BJ85=V$67,$BY$47,-50)</f>
        <v>-3</v>
      </c>
      <c r="U85" s="27">
        <f t="shared" si="6"/>
        <v>3</v>
      </c>
      <c r="V85" s="28">
        <f t="shared" si="26"/>
        <v>9</v>
      </c>
      <c r="W85" s="26">
        <f>IF($BJ85=Y$67,$BY$47,-50)</f>
        <v>-50</v>
      </c>
      <c r="X85" s="27">
        <f t="shared" si="7"/>
        <v>1</v>
      </c>
      <c r="Y85" s="28">
        <f t="shared" si="27"/>
        <v>8</v>
      </c>
      <c r="Z85" s="26">
        <f>IF($BJ85=AB$67,$BY$47,-50)</f>
        <v>-50</v>
      </c>
      <c r="AA85" s="27">
        <f t="shared" si="8"/>
        <v>1</v>
      </c>
      <c r="AB85" s="28">
        <f t="shared" si="28"/>
        <v>9</v>
      </c>
      <c r="AC85" s="26">
        <f>IF($BJ85=AE$67,$BY$47,-50)</f>
        <v>-50</v>
      </c>
      <c r="AD85" s="27">
        <f t="shared" si="9"/>
        <v>2</v>
      </c>
      <c r="AE85" s="28">
        <f t="shared" si="29"/>
        <v>11</v>
      </c>
      <c r="AF85" s="26">
        <f>IF($BJ85=AH$67,$BY$47,-50)</f>
        <v>-50</v>
      </c>
      <c r="AG85" s="27">
        <f t="shared" si="10"/>
        <v>3</v>
      </c>
      <c r="AH85" s="28">
        <f t="shared" si="30"/>
        <v>13</v>
      </c>
      <c r="AI85" s="26">
        <f>IF($BJ85=AK$67,$BY$47,-50)</f>
        <v>-50</v>
      </c>
      <c r="AJ85" s="27">
        <f t="shared" si="11"/>
        <v>1</v>
      </c>
      <c r="AK85" s="28">
        <f t="shared" si="31"/>
        <v>12</v>
      </c>
      <c r="AL85" s="26">
        <f>IF($BJ85=AN$67,$BY$47,-50)</f>
        <v>-50</v>
      </c>
      <c r="AM85" s="27">
        <f t="shared" si="12"/>
        <v>3</v>
      </c>
      <c r="AN85" s="28">
        <f t="shared" si="32"/>
        <v>15</v>
      </c>
      <c r="AO85" s="26">
        <f>IF($BJ85=AQ$67,$BY$47,-50)</f>
        <v>-50</v>
      </c>
      <c r="AP85" s="27">
        <f t="shared" si="13"/>
        <v>1</v>
      </c>
      <c r="AQ85" s="28">
        <f t="shared" si="33"/>
        <v>14</v>
      </c>
      <c r="AR85" s="26">
        <f>IF($BJ85=AT$67,$BY$47,-50)</f>
        <v>-50</v>
      </c>
      <c r="AS85" s="27">
        <f t="shared" si="14"/>
        <v>3</v>
      </c>
      <c r="AT85" s="28">
        <f t="shared" si="34"/>
        <v>17</v>
      </c>
      <c r="AU85" s="26">
        <f>IF($BJ85=AW$67,$BY$47,-50)</f>
        <v>-50</v>
      </c>
      <c r="AV85" s="27">
        <f t="shared" si="15"/>
        <v>1</v>
      </c>
      <c r="AW85" s="28">
        <f t="shared" si="35"/>
        <v>16</v>
      </c>
      <c r="AX85" s="26">
        <f>IF($BJ85=AZ$67,$BY$47,-50)</f>
        <v>-50</v>
      </c>
      <c r="AY85" s="27">
        <f t="shared" si="16"/>
        <v>5</v>
      </c>
      <c r="AZ85" s="28">
        <f t="shared" si="36"/>
        <v>21</v>
      </c>
      <c r="BA85" s="26">
        <f>IF($BJ85=BC$67,$BY$47,-50)</f>
        <v>-50</v>
      </c>
      <c r="BB85" s="27">
        <f t="shared" si="17"/>
        <v>1</v>
      </c>
      <c r="BC85" s="28">
        <f t="shared" si="37"/>
        <v>18</v>
      </c>
      <c r="BD85" s="26">
        <f>IF($BJ85=BF$67,$BY$47,-50)</f>
        <v>-50</v>
      </c>
      <c r="BE85" s="27">
        <f t="shared" si="18"/>
        <v>1</v>
      </c>
      <c r="BF85" s="28">
        <f t="shared" si="38"/>
        <v>19</v>
      </c>
      <c r="BG85" s="26">
        <f>IF($BJ85=BI$67,$BY$47,-50)</f>
        <v>-50</v>
      </c>
      <c r="BH85" s="27">
        <f t="shared" si="19"/>
        <v>1</v>
      </c>
      <c r="BI85" s="28">
        <f t="shared" si="39"/>
        <v>20</v>
      </c>
      <c r="BJ85" s="303">
        <f>IF(BV47="","",RANK(BV47,$BV$12:$BV$57))</f>
        <v>7</v>
      </c>
      <c r="BK85" s="377" t="str">
        <f>+BQ47</f>
        <v xml:space="preserve">District  OUEST  - Midi Pyrénées  </v>
      </c>
      <c r="BL85" s="378"/>
      <c r="BM85" s="378"/>
      <c r="BN85" s="379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9"/>
      <c r="CD85" s="9"/>
      <c r="CE85" s="9"/>
      <c r="CF85" s="9"/>
      <c r="CG85" s="9"/>
      <c r="CH85" s="9"/>
      <c r="CI85" s="10"/>
      <c r="CJ85" s="10"/>
      <c r="CK85" s="10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>
        <v>17</v>
      </c>
      <c r="EW85" s="8">
        <f t="shared" si="40"/>
        <v>0</v>
      </c>
      <c r="EX85" s="8">
        <f t="shared" si="43"/>
        <v>27</v>
      </c>
      <c r="EY85" s="8" t="str">
        <f t="shared" si="41"/>
        <v>A</v>
      </c>
      <c r="EZ85" s="8" t="str">
        <f t="shared" si="42"/>
        <v>A</v>
      </c>
    </row>
    <row r="86" spans="1:156" s="7" customFormat="1" ht="17.25" thickTop="1" thickBot="1">
      <c r="B86" s="310">
        <f>IF($BJ86=D$67,$BY$50,-50)</f>
        <v>-50</v>
      </c>
      <c r="C86" s="311">
        <f t="shared" si="0"/>
        <v>4</v>
      </c>
      <c r="D86" s="312">
        <f t="shared" si="20"/>
        <v>4</v>
      </c>
      <c r="E86" s="310">
        <f>IF($BJ86=G$67,$BY$50,-50)</f>
        <v>-50</v>
      </c>
      <c r="F86" s="311">
        <f t="shared" si="1"/>
        <v>1</v>
      </c>
      <c r="G86" s="312">
        <f t="shared" si="21"/>
        <v>2</v>
      </c>
      <c r="H86" s="310">
        <f>IF($BJ86=J$67,$BY$50,-50)</f>
        <v>-50</v>
      </c>
      <c r="I86" s="311">
        <f t="shared" si="2"/>
        <v>1</v>
      </c>
      <c r="J86" s="312">
        <f t="shared" si="22"/>
        <v>3</v>
      </c>
      <c r="K86" s="310">
        <f>IF($BJ86=M$67,$BY$50,-50)</f>
        <v>-50</v>
      </c>
      <c r="L86" s="311">
        <f t="shared" si="3"/>
        <v>4</v>
      </c>
      <c r="M86" s="312">
        <f t="shared" si="23"/>
        <v>7</v>
      </c>
      <c r="N86" s="310">
        <f>IF($BJ86=P$67,$BY$50,-50)</f>
        <v>-50</v>
      </c>
      <c r="O86" s="311">
        <f t="shared" si="4"/>
        <v>1</v>
      </c>
      <c r="P86" s="312">
        <f t="shared" si="24"/>
        <v>5</v>
      </c>
      <c r="Q86" s="310">
        <f>IF($BJ86=S$67,$BY$50,-50)</f>
        <v>-50</v>
      </c>
      <c r="R86" s="311">
        <f t="shared" si="5"/>
        <v>1</v>
      </c>
      <c r="S86" s="312">
        <f t="shared" si="25"/>
        <v>6</v>
      </c>
      <c r="T86" s="310">
        <f>IF($BJ86=V$67,$BY$50,-50)</f>
        <v>-50</v>
      </c>
      <c r="U86" s="311">
        <f t="shared" si="6"/>
        <v>4</v>
      </c>
      <c r="V86" s="312">
        <f t="shared" si="26"/>
        <v>10</v>
      </c>
      <c r="W86" s="310">
        <f>IF($BJ86=Y$67,$BY$50,-50)</f>
        <v>-50</v>
      </c>
      <c r="X86" s="311">
        <f t="shared" si="7"/>
        <v>1</v>
      </c>
      <c r="Y86" s="312">
        <f t="shared" si="27"/>
        <v>8</v>
      </c>
      <c r="Z86" s="310">
        <f>IF($BJ86=AB$67,$BY$50,-50)</f>
        <v>-50</v>
      </c>
      <c r="AA86" s="311">
        <f t="shared" si="8"/>
        <v>1</v>
      </c>
      <c r="AB86" s="312">
        <f t="shared" si="28"/>
        <v>9</v>
      </c>
      <c r="AC86" s="310">
        <f>IF($BJ86=AE$67,$BY$50,-50)</f>
        <v>-50</v>
      </c>
      <c r="AD86" s="311">
        <f t="shared" si="9"/>
        <v>2</v>
      </c>
      <c r="AE86" s="312">
        <f t="shared" si="29"/>
        <v>11</v>
      </c>
      <c r="AF86" s="310">
        <f>IF($BJ86=AH$67,$BY$50,-50)</f>
        <v>-50</v>
      </c>
      <c r="AG86" s="311">
        <f t="shared" si="10"/>
        <v>3</v>
      </c>
      <c r="AH86" s="312">
        <f t="shared" si="30"/>
        <v>13</v>
      </c>
      <c r="AI86" s="310">
        <f>IF($BJ86=AK$67,$BY$50,-50)</f>
        <v>-50</v>
      </c>
      <c r="AJ86" s="311">
        <f t="shared" si="11"/>
        <v>1</v>
      </c>
      <c r="AK86" s="312">
        <f t="shared" si="31"/>
        <v>12</v>
      </c>
      <c r="AL86" s="310">
        <f>IF($BJ86=AN$67,$BY$50,-50)</f>
        <v>-50</v>
      </c>
      <c r="AM86" s="311">
        <f t="shared" si="12"/>
        <v>3</v>
      </c>
      <c r="AN86" s="312">
        <f t="shared" si="32"/>
        <v>15</v>
      </c>
      <c r="AO86" s="310">
        <f>IF($BJ86=AQ$67,$BY$50,-50)</f>
        <v>-50</v>
      </c>
      <c r="AP86" s="311">
        <f t="shared" si="13"/>
        <v>1</v>
      </c>
      <c r="AQ86" s="312">
        <f t="shared" si="33"/>
        <v>14</v>
      </c>
      <c r="AR86" s="310">
        <f>IF($BJ86=AT$67,$BY$50,-50)</f>
        <v>-50</v>
      </c>
      <c r="AS86" s="311">
        <f t="shared" si="14"/>
        <v>3</v>
      </c>
      <c r="AT86" s="312">
        <f t="shared" si="34"/>
        <v>17</v>
      </c>
      <c r="AU86" s="310">
        <f>IF($BJ86=AW$67,$BY$50,-50)</f>
        <v>-50</v>
      </c>
      <c r="AV86" s="311">
        <f t="shared" si="15"/>
        <v>1</v>
      </c>
      <c r="AW86" s="312">
        <f t="shared" si="35"/>
        <v>16</v>
      </c>
      <c r="AX86" s="310">
        <f>IF($BJ86=AZ$67,$BY$50,-50)</f>
        <v>-3</v>
      </c>
      <c r="AY86" s="311">
        <f t="shared" si="16"/>
        <v>3</v>
      </c>
      <c r="AZ86" s="312">
        <f t="shared" si="36"/>
        <v>19</v>
      </c>
      <c r="BA86" s="310">
        <f>IF($BJ86=BC$67,$BY$50,-50)</f>
        <v>-50</v>
      </c>
      <c r="BB86" s="311">
        <f t="shared" si="17"/>
        <v>1</v>
      </c>
      <c r="BC86" s="312">
        <f t="shared" si="37"/>
        <v>18</v>
      </c>
      <c r="BD86" s="310">
        <f>IF($BJ86=BF$67,$BY$50,-50)</f>
        <v>-50</v>
      </c>
      <c r="BE86" s="311">
        <f t="shared" si="18"/>
        <v>1</v>
      </c>
      <c r="BF86" s="312">
        <f t="shared" si="38"/>
        <v>19</v>
      </c>
      <c r="BG86" s="310">
        <f>IF($BJ86=BI$67,$BY$50,-50)</f>
        <v>-50</v>
      </c>
      <c r="BH86" s="311">
        <f t="shared" si="19"/>
        <v>1</v>
      </c>
      <c r="BI86" s="312">
        <f t="shared" si="39"/>
        <v>20</v>
      </c>
      <c r="BJ86" s="313">
        <f>IF(BV50="","",RANK(BV50,$BV$12:$BV$57))</f>
        <v>17</v>
      </c>
      <c r="BK86" s="382" t="str">
        <f>+BQ50</f>
        <v xml:space="preserve">Région  Pays de la Loire  </v>
      </c>
      <c r="BL86" s="382"/>
      <c r="BM86" s="382"/>
      <c r="BN86" s="383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9"/>
      <c r="CD86" s="9"/>
      <c r="CE86" s="9"/>
      <c r="CF86" s="9"/>
      <c r="CG86" s="9"/>
      <c r="CH86" s="9"/>
      <c r="CI86" s="10"/>
      <c r="CJ86" s="10"/>
      <c r="CK86" s="10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>
        <v>18</v>
      </c>
      <c r="EW86" s="8">
        <f t="shared" si="40"/>
        <v>2</v>
      </c>
      <c r="EX86" s="8">
        <f t="shared" si="43"/>
        <v>29</v>
      </c>
      <c r="EY86" s="8" t="str">
        <f t="shared" si="41"/>
        <v>A</v>
      </c>
      <c r="EZ86" s="8" t="str">
        <f t="shared" si="42"/>
        <v>A</v>
      </c>
    </row>
    <row r="87" spans="1:156" s="7" customFormat="1" ht="17.25" thickTop="1" thickBot="1">
      <c r="B87" s="29">
        <f>IF($BJ87=D$67,$BY$53,-50)</f>
        <v>-50</v>
      </c>
      <c r="C87" s="30">
        <f t="shared" si="0"/>
        <v>4</v>
      </c>
      <c r="D87" s="31">
        <f t="shared" si="20"/>
        <v>4</v>
      </c>
      <c r="E87" s="29">
        <f>IF($BJ87=G$67,$BY$53,-50)</f>
        <v>-50</v>
      </c>
      <c r="F87" s="30">
        <f t="shared" si="1"/>
        <v>1</v>
      </c>
      <c r="G87" s="31">
        <f t="shared" si="21"/>
        <v>2</v>
      </c>
      <c r="H87" s="29">
        <f>IF($BJ87=J$67,$BY$53,-50)</f>
        <v>-50</v>
      </c>
      <c r="I87" s="30">
        <f t="shared" si="2"/>
        <v>1</v>
      </c>
      <c r="J87" s="31">
        <f t="shared" si="22"/>
        <v>3</v>
      </c>
      <c r="K87" s="29">
        <f>IF($BJ87=M$67,$BY$53,-50)</f>
        <v>-50</v>
      </c>
      <c r="L87" s="30">
        <f t="shared" si="3"/>
        <v>4</v>
      </c>
      <c r="M87" s="31">
        <f t="shared" si="23"/>
        <v>7</v>
      </c>
      <c r="N87" s="29">
        <f>IF($BJ87=P$67,$BY$53,-50)</f>
        <v>-50</v>
      </c>
      <c r="O87" s="30">
        <f t="shared" si="4"/>
        <v>1</v>
      </c>
      <c r="P87" s="31">
        <f t="shared" si="24"/>
        <v>5</v>
      </c>
      <c r="Q87" s="29">
        <f>IF($BJ87=S$67,$BY$53,-50)</f>
        <v>-50</v>
      </c>
      <c r="R87" s="30">
        <f t="shared" si="5"/>
        <v>1</v>
      </c>
      <c r="S87" s="31">
        <f t="shared" si="25"/>
        <v>6</v>
      </c>
      <c r="T87" s="29">
        <f>IF($BJ87=V$67,$BY$53,-50)</f>
        <v>1</v>
      </c>
      <c r="U87" s="30">
        <f t="shared" si="6"/>
        <v>2</v>
      </c>
      <c r="V87" s="31">
        <f t="shared" si="26"/>
        <v>8</v>
      </c>
      <c r="W87" s="29">
        <f>IF($BJ87=Y$67,$BY$53,-50)</f>
        <v>-50</v>
      </c>
      <c r="X87" s="30">
        <f t="shared" si="7"/>
        <v>1</v>
      </c>
      <c r="Y87" s="31">
        <f t="shared" si="27"/>
        <v>8</v>
      </c>
      <c r="Z87" s="29">
        <f>IF($BJ87=AB$67,$BY$53,-50)</f>
        <v>-50</v>
      </c>
      <c r="AA87" s="30">
        <f t="shared" si="8"/>
        <v>1</v>
      </c>
      <c r="AB87" s="31">
        <f t="shared" si="28"/>
        <v>9</v>
      </c>
      <c r="AC87" s="29">
        <f>IF($BJ87=AE$67,$BY$53,-50)</f>
        <v>-50</v>
      </c>
      <c r="AD87" s="30">
        <f t="shared" si="9"/>
        <v>2</v>
      </c>
      <c r="AE87" s="31">
        <f t="shared" si="29"/>
        <v>11</v>
      </c>
      <c r="AF87" s="29">
        <f>IF($BJ87=AH$67,$BY$53,-50)</f>
        <v>-50</v>
      </c>
      <c r="AG87" s="30">
        <f t="shared" si="10"/>
        <v>3</v>
      </c>
      <c r="AH87" s="31">
        <f t="shared" si="30"/>
        <v>13</v>
      </c>
      <c r="AI87" s="29">
        <f>IF($BJ87=AK$67,$BY$53,-50)</f>
        <v>-50</v>
      </c>
      <c r="AJ87" s="30">
        <f t="shared" si="11"/>
        <v>1</v>
      </c>
      <c r="AK87" s="31">
        <f t="shared" si="31"/>
        <v>12</v>
      </c>
      <c r="AL87" s="29">
        <f>IF($BJ87=AN$67,$BY$53,-50)</f>
        <v>-50</v>
      </c>
      <c r="AM87" s="30">
        <f t="shared" si="12"/>
        <v>3</v>
      </c>
      <c r="AN87" s="31">
        <f t="shared" si="32"/>
        <v>15</v>
      </c>
      <c r="AO87" s="29">
        <f>IF($BJ87=AQ$67,$BY$53,-50)</f>
        <v>-50</v>
      </c>
      <c r="AP87" s="30">
        <f t="shared" si="13"/>
        <v>1</v>
      </c>
      <c r="AQ87" s="31">
        <f t="shared" si="33"/>
        <v>14</v>
      </c>
      <c r="AR87" s="29">
        <f>IF($BJ87=AT$67,$BY$53,-50)</f>
        <v>-50</v>
      </c>
      <c r="AS87" s="30">
        <f t="shared" si="14"/>
        <v>3</v>
      </c>
      <c r="AT87" s="31">
        <f t="shared" si="34"/>
        <v>17</v>
      </c>
      <c r="AU87" s="29">
        <f>IF($BJ87=AW$67,$BY$53,-50)</f>
        <v>-50</v>
      </c>
      <c r="AV87" s="30">
        <f t="shared" si="15"/>
        <v>1</v>
      </c>
      <c r="AW87" s="31">
        <f t="shared" si="35"/>
        <v>16</v>
      </c>
      <c r="AX87" s="29">
        <f>IF($BJ87=AZ$67,$BY$53,-50)</f>
        <v>-50</v>
      </c>
      <c r="AY87" s="30">
        <f t="shared" si="16"/>
        <v>5</v>
      </c>
      <c r="AZ87" s="31">
        <f t="shared" si="36"/>
        <v>21</v>
      </c>
      <c r="BA87" s="29">
        <f>IF($BJ87=BC$67,$BY$53,-50)</f>
        <v>-50</v>
      </c>
      <c r="BB87" s="30">
        <f t="shared" si="17"/>
        <v>1</v>
      </c>
      <c r="BC87" s="31">
        <f t="shared" si="37"/>
        <v>18</v>
      </c>
      <c r="BD87" s="29">
        <f>IF($BJ87=BF$67,$BY$53,-50)</f>
        <v>-50</v>
      </c>
      <c r="BE87" s="30">
        <f t="shared" si="18"/>
        <v>1</v>
      </c>
      <c r="BF87" s="31">
        <f t="shared" si="38"/>
        <v>19</v>
      </c>
      <c r="BG87" s="29">
        <f>IF($BJ87=BI$67,$BY$53,-50)</f>
        <v>-50</v>
      </c>
      <c r="BH87" s="30">
        <f t="shared" si="19"/>
        <v>1</v>
      </c>
      <c r="BI87" s="31">
        <f t="shared" si="39"/>
        <v>20</v>
      </c>
      <c r="BJ87" s="304">
        <f>IF(BV53="","",RANK(BV53,$BV$12:$BV$57))</f>
        <v>7</v>
      </c>
      <c r="BK87" s="386" t="str">
        <f>+BQ53</f>
        <v xml:space="preserve">Région  Provence Alpes Côte d' Azur  </v>
      </c>
      <c r="BL87" s="386"/>
      <c r="BM87" s="386"/>
      <c r="BN87" s="387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9"/>
      <c r="CD87" s="9"/>
      <c r="CE87" s="9"/>
      <c r="CF87" s="9"/>
      <c r="CG87" s="9"/>
      <c r="CH87" s="9"/>
      <c r="CI87" s="10"/>
      <c r="CJ87" s="10"/>
      <c r="CK87" s="10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>
        <v>19</v>
      </c>
      <c r="EW87" s="8">
        <f t="shared" si="40"/>
        <v>1</v>
      </c>
      <c r="EX87" s="8">
        <f t="shared" si="43"/>
        <v>30</v>
      </c>
      <c r="EY87" s="8" t="str">
        <f t="shared" si="41"/>
        <v>A</v>
      </c>
      <c r="EZ87" s="8" t="str">
        <f t="shared" si="42"/>
        <v>A</v>
      </c>
    </row>
    <row r="88" spans="1:156" s="7" customFormat="1" ht="17.25" thickTop="1" thickBot="1">
      <c r="B88" s="26">
        <f>IF($BJ88=D$67,$BY$57,-50)</f>
        <v>-50</v>
      </c>
      <c r="C88" s="27">
        <f t="shared" si="0"/>
        <v>4</v>
      </c>
      <c r="D88" s="28">
        <f t="shared" si="20"/>
        <v>4</v>
      </c>
      <c r="E88" s="26">
        <f>IF($BJ88=G$67,$BY$57,-50)</f>
        <v>-50</v>
      </c>
      <c r="F88" s="27">
        <f t="shared" si="1"/>
        <v>1</v>
      </c>
      <c r="G88" s="28">
        <f t="shared" si="21"/>
        <v>2</v>
      </c>
      <c r="H88" s="26">
        <f>IF($BJ88=J$67,$BY$57,-50)</f>
        <v>-50</v>
      </c>
      <c r="I88" s="27">
        <f t="shared" si="2"/>
        <v>1</v>
      </c>
      <c r="J88" s="28">
        <f t="shared" si="22"/>
        <v>3</v>
      </c>
      <c r="K88" s="26">
        <f>IF($BJ88=M$67,$BY$57,-50)</f>
        <v>-50</v>
      </c>
      <c r="L88" s="27">
        <f t="shared" si="3"/>
        <v>4</v>
      </c>
      <c r="M88" s="28">
        <f t="shared" si="23"/>
        <v>7</v>
      </c>
      <c r="N88" s="26">
        <f>IF($BJ88=P$67,$BY$57,-50)</f>
        <v>-50</v>
      </c>
      <c r="O88" s="27">
        <f t="shared" si="4"/>
        <v>1</v>
      </c>
      <c r="P88" s="28">
        <f t="shared" si="24"/>
        <v>5</v>
      </c>
      <c r="Q88" s="26">
        <f>IF($BJ88=S$67,$BY$57,-50)</f>
        <v>-50</v>
      </c>
      <c r="R88" s="27">
        <f t="shared" si="5"/>
        <v>1</v>
      </c>
      <c r="S88" s="28">
        <f t="shared" si="25"/>
        <v>6</v>
      </c>
      <c r="T88" s="26">
        <f>IF($BJ88=V$67,$BY$57,-50)</f>
        <v>-50</v>
      </c>
      <c r="U88" s="27">
        <f t="shared" si="6"/>
        <v>4</v>
      </c>
      <c r="V88" s="28">
        <f t="shared" si="26"/>
        <v>10</v>
      </c>
      <c r="W88" s="26">
        <f>IF($BJ88=Y$67,$BY$57,-50)</f>
        <v>-50</v>
      </c>
      <c r="X88" s="27">
        <f t="shared" si="7"/>
        <v>1</v>
      </c>
      <c r="Y88" s="28">
        <f t="shared" si="27"/>
        <v>8</v>
      </c>
      <c r="Z88" s="26">
        <f>IF($BJ88=AB$67,$BY$57,-50)</f>
        <v>-50</v>
      </c>
      <c r="AA88" s="27">
        <f t="shared" si="8"/>
        <v>1</v>
      </c>
      <c r="AB88" s="28">
        <f t="shared" si="28"/>
        <v>9</v>
      </c>
      <c r="AC88" s="26">
        <f>IF($BJ88=AE$67,$BY$57,-50)</f>
        <v>-50</v>
      </c>
      <c r="AD88" s="27">
        <f t="shared" si="9"/>
        <v>2</v>
      </c>
      <c r="AE88" s="28">
        <f t="shared" si="29"/>
        <v>11</v>
      </c>
      <c r="AF88" s="26">
        <f>IF($BJ88=AH$67,$BY$57,-50)</f>
        <v>-50</v>
      </c>
      <c r="AG88" s="27">
        <f t="shared" si="10"/>
        <v>3</v>
      </c>
      <c r="AH88" s="28">
        <f t="shared" si="30"/>
        <v>13</v>
      </c>
      <c r="AI88" s="26">
        <f>IF($BJ88=AK$67,$BY$57,-50)</f>
        <v>-50</v>
      </c>
      <c r="AJ88" s="27">
        <f t="shared" si="11"/>
        <v>1</v>
      </c>
      <c r="AK88" s="28">
        <f t="shared" si="31"/>
        <v>12</v>
      </c>
      <c r="AL88" s="26">
        <f>IF($BJ88=AN$67,$BY$57,-50)</f>
        <v>0</v>
      </c>
      <c r="AM88" s="27">
        <f t="shared" si="12"/>
        <v>1</v>
      </c>
      <c r="AN88" s="28">
        <f t="shared" si="32"/>
        <v>13</v>
      </c>
      <c r="AO88" s="26">
        <f>IF($BJ88=AQ$67,$BY$57,-50)</f>
        <v>-50</v>
      </c>
      <c r="AP88" s="27">
        <f t="shared" si="13"/>
        <v>1</v>
      </c>
      <c r="AQ88" s="28">
        <f t="shared" si="33"/>
        <v>14</v>
      </c>
      <c r="AR88" s="26">
        <f>IF($BJ88=AT$67,$BY$57,-50)</f>
        <v>-50</v>
      </c>
      <c r="AS88" s="27">
        <f t="shared" si="14"/>
        <v>3</v>
      </c>
      <c r="AT88" s="28">
        <f t="shared" si="34"/>
        <v>17</v>
      </c>
      <c r="AU88" s="26">
        <f>IF($BJ88=AW$67,$BY$57,-50)</f>
        <v>-50</v>
      </c>
      <c r="AV88" s="27">
        <f t="shared" si="15"/>
        <v>1</v>
      </c>
      <c r="AW88" s="28">
        <f t="shared" si="35"/>
        <v>16</v>
      </c>
      <c r="AX88" s="26">
        <f>IF($BJ88=AZ$67,$BY$57,-50)</f>
        <v>-50</v>
      </c>
      <c r="AY88" s="27">
        <f t="shared" si="16"/>
        <v>5</v>
      </c>
      <c r="AZ88" s="28">
        <f t="shared" si="36"/>
        <v>21</v>
      </c>
      <c r="BA88" s="26">
        <f>IF($BJ88=BC$67,$BY$57,-50)</f>
        <v>-50</v>
      </c>
      <c r="BB88" s="27">
        <f t="shared" si="17"/>
        <v>1</v>
      </c>
      <c r="BC88" s="28">
        <f t="shared" si="37"/>
        <v>18</v>
      </c>
      <c r="BD88" s="26">
        <f>IF($BJ88=BF$67,$BY$57,-50)</f>
        <v>-50</v>
      </c>
      <c r="BE88" s="27">
        <f t="shared" si="18"/>
        <v>1</v>
      </c>
      <c r="BF88" s="28">
        <f t="shared" si="38"/>
        <v>19</v>
      </c>
      <c r="BG88" s="26">
        <f>IF($BJ88=BI$67,$BY$57,-50)</f>
        <v>-50</v>
      </c>
      <c r="BH88" s="27">
        <f t="shared" si="19"/>
        <v>1</v>
      </c>
      <c r="BI88" s="28">
        <f t="shared" si="39"/>
        <v>20</v>
      </c>
      <c r="BJ88" s="303">
        <f>IF(BV57="","",RANK(BV57,$BV$12:$BV$57))</f>
        <v>13</v>
      </c>
      <c r="BK88" s="395" t="str">
        <f>+BQ57</f>
        <v xml:space="preserve">Région  Corse  </v>
      </c>
      <c r="BL88" s="395"/>
      <c r="BM88" s="395"/>
      <c r="BN88" s="396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9"/>
      <c r="CD88" s="9"/>
      <c r="CE88" s="9"/>
      <c r="CF88" s="9"/>
      <c r="CG88" s="9"/>
      <c r="CH88" s="9"/>
      <c r="CI88" s="10"/>
      <c r="CJ88" s="10"/>
      <c r="CK88" s="10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>
        <v>20</v>
      </c>
      <c r="EW88" s="8">
        <f t="shared" si="40"/>
        <v>2</v>
      </c>
      <c r="EX88" s="8">
        <f t="shared" si="43"/>
        <v>32</v>
      </c>
      <c r="EY88" s="8" t="str">
        <f t="shared" si="41"/>
        <v>A</v>
      </c>
      <c r="EZ88" s="8" t="str">
        <f t="shared" si="42"/>
        <v>A</v>
      </c>
    </row>
    <row r="89" spans="1:156" s="7" customFormat="1" ht="17.25" thickTop="1" thickBo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P89" s="6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9"/>
      <c r="CD89" s="9"/>
      <c r="CE89" s="9"/>
      <c r="CF89" s="9"/>
      <c r="CG89" s="9"/>
      <c r="CH89" s="9"/>
      <c r="CI89" s="10"/>
      <c r="CJ89" s="10"/>
      <c r="CK89" s="10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>
        <v>21</v>
      </c>
      <c r="EW89" s="8">
        <f t="shared" si="40"/>
        <v>0</v>
      </c>
      <c r="EX89" s="8">
        <f t="shared" si="43"/>
        <v>32</v>
      </c>
      <c r="EY89" s="8" t="str">
        <f t="shared" si="41"/>
        <v>A</v>
      </c>
      <c r="EZ89" s="8" t="str">
        <f t="shared" si="42"/>
        <v>A</v>
      </c>
    </row>
    <row r="90" spans="1:156" s="7" customFormat="1" ht="17.25" thickTop="1" thickBot="1">
      <c r="B90" s="397" t="s">
        <v>305</v>
      </c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  <c r="AK90" s="398"/>
      <c r="AL90" s="398"/>
      <c r="AM90" s="398"/>
      <c r="AN90" s="398"/>
      <c r="AO90" s="398"/>
      <c r="AP90" s="398"/>
      <c r="AQ90" s="398"/>
      <c r="AR90" s="398"/>
      <c r="AS90" s="398"/>
      <c r="AT90" s="398"/>
      <c r="AU90" s="398"/>
      <c r="AV90" s="398"/>
      <c r="AW90" s="398"/>
      <c r="AX90" s="398"/>
      <c r="AY90" s="398"/>
      <c r="AZ90" s="398"/>
      <c r="BA90" s="398"/>
      <c r="BB90" s="398"/>
      <c r="BC90" s="398"/>
      <c r="BD90" s="398"/>
      <c r="BE90" s="398"/>
      <c r="BF90" s="398"/>
      <c r="BG90" s="398"/>
      <c r="BH90" s="398"/>
      <c r="BI90" s="399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9"/>
      <c r="CD90" s="9"/>
      <c r="CE90" s="9"/>
      <c r="CF90" s="9"/>
      <c r="CG90" s="9"/>
      <c r="CH90" s="9"/>
      <c r="CI90" s="10"/>
      <c r="CJ90" s="10"/>
      <c r="CK90" s="10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</row>
    <row r="91" spans="1:156" s="7" customFormat="1" ht="17.25" thickTop="1" thickBot="1">
      <c r="B91" s="400" t="s">
        <v>299</v>
      </c>
      <c r="C91" s="392"/>
      <c r="D91" s="294">
        <v>1</v>
      </c>
      <c r="E91" s="391" t="s">
        <v>299</v>
      </c>
      <c r="F91" s="392"/>
      <c r="G91" s="294">
        <v>2</v>
      </c>
      <c r="H91" s="391" t="s">
        <v>299</v>
      </c>
      <c r="I91" s="392"/>
      <c r="J91" s="294">
        <v>3</v>
      </c>
      <c r="K91" s="391" t="s">
        <v>299</v>
      </c>
      <c r="L91" s="392"/>
      <c r="M91" s="294">
        <v>4</v>
      </c>
      <c r="N91" s="391" t="s">
        <v>299</v>
      </c>
      <c r="O91" s="392"/>
      <c r="P91" s="294">
        <v>5</v>
      </c>
      <c r="Q91" s="391" t="s">
        <v>299</v>
      </c>
      <c r="R91" s="392"/>
      <c r="S91" s="294">
        <v>6</v>
      </c>
      <c r="T91" s="391" t="s">
        <v>299</v>
      </c>
      <c r="U91" s="392"/>
      <c r="V91" s="294">
        <v>7</v>
      </c>
      <c r="W91" s="391" t="s">
        <v>299</v>
      </c>
      <c r="X91" s="392"/>
      <c r="Y91" s="294">
        <v>8</v>
      </c>
      <c r="Z91" s="391" t="s">
        <v>299</v>
      </c>
      <c r="AA91" s="392"/>
      <c r="AB91" s="294">
        <v>9</v>
      </c>
      <c r="AC91" s="391" t="s">
        <v>299</v>
      </c>
      <c r="AD91" s="392"/>
      <c r="AE91" s="294">
        <v>10</v>
      </c>
      <c r="AF91" s="391" t="s">
        <v>299</v>
      </c>
      <c r="AG91" s="392"/>
      <c r="AH91" s="294">
        <v>11</v>
      </c>
      <c r="AI91" s="391" t="s">
        <v>299</v>
      </c>
      <c r="AJ91" s="392"/>
      <c r="AK91" s="294">
        <v>12</v>
      </c>
      <c r="AL91" s="391" t="s">
        <v>299</v>
      </c>
      <c r="AM91" s="392"/>
      <c r="AN91" s="294">
        <v>13</v>
      </c>
      <c r="AO91" s="391" t="s">
        <v>299</v>
      </c>
      <c r="AP91" s="392"/>
      <c r="AQ91" s="294">
        <v>14</v>
      </c>
      <c r="AR91" s="391" t="s">
        <v>299</v>
      </c>
      <c r="AS91" s="392"/>
      <c r="AT91" s="294">
        <v>15</v>
      </c>
      <c r="AU91" s="391" t="s">
        <v>299</v>
      </c>
      <c r="AV91" s="392"/>
      <c r="AW91" s="294">
        <v>16</v>
      </c>
      <c r="AX91" s="391" t="s">
        <v>299</v>
      </c>
      <c r="AY91" s="392"/>
      <c r="AZ91" s="294">
        <v>17</v>
      </c>
      <c r="BA91" s="391" t="s">
        <v>299</v>
      </c>
      <c r="BB91" s="392"/>
      <c r="BC91" s="294">
        <v>18</v>
      </c>
      <c r="BD91" s="391" t="s">
        <v>299</v>
      </c>
      <c r="BE91" s="392"/>
      <c r="BF91" s="294">
        <v>19</v>
      </c>
      <c r="BG91" s="391" t="s">
        <v>299</v>
      </c>
      <c r="BH91" s="392"/>
      <c r="BI91" s="294">
        <v>20</v>
      </c>
      <c r="BJ91" s="295" t="s">
        <v>306</v>
      </c>
      <c r="BK91" s="393" t="s">
        <v>301</v>
      </c>
      <c r="BL91" s="394"/>
      <c r="BM91" s="386" t="s">
        <v>302</v>
      </c>
      <c r="BN91" s="387"/>
      <c r="BS91" s="8"/>
      <c r="BT91" s="8"/>
      <c r="BU91" s="8"/>
      <c r="BV91" s="8"/>
      <c r="BW91" s="8"/>
      <c r="BX91" s="8"/>
      <c r="BY91" s="8"/>
      <c r="BZ91" s="8"/>
      <c r="CA91" s="8"/>
      <c r="CB91" s="8"/>
      <c r="CJ91" s="10"/>
      <c r="CK91" s="10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</row>
    <row r="92" spans="1:156" s="7" customFormat="1" ht="16.5" thickTop="1">
      <c r="B92" s="296">
        <f>IF($BJ92=D$91,$BS$12,0)</f>
        <v>0</v>
      </c>
      <c r="C92" s="297">
        <f>RANK(B92,B$92:B$112)</f>
        <v>3</v>
      </c>
      <c r="D92" s="298">
        <f>(D$91+C92)-1</f>
        <v>3</v>
      </c>
      <c r="E92" s="296">
        <f>IF($BJ92=G$91,$BS$12,0)</f>
        <v>0</v>
      </c>
      <c r="F92" s="297">
        <f>RANK(E92,E$92:E$112)</f>
        <v>1</v>
      </c>
      <c r="G92" s="298">
        <f>(G$91+F92)-1</f>
        <v>2</v>
      </c>
      <c r="H92" s="296">
        <f>IF($BJ92=J$91,$BS$12,0)</f>
        <v>0</v>
      </c>
      <c r="I92" s="297">
        <f>RANK(H92,H$92:H$112)</f>
        <v>2</v>
      </c>
      <c r="J92" s="298">
        <f>(J$91+I92)-1</f>
        <v>4</v>
      </c>
      <c r="K92" s="296">
        <f>IF($BJ92=M$91,$BS$12,0)</f>
        <v>0</v>
      </c>
      <c r="L92" s="297">
        <f>RANK(K92,K$92:K$112)</f>
        <v>2</v>
      </c>
      <c r="M92" s="298">
        <f>(M$91+L92)-1</f>
        <v>5</v>
      </c>
      <c r="N92" s="296">
        <f>IF($BJ92=P$91,$BS$12,0)</f>
        <v>5</v>
      </c>
      <c r="O92" s="297">
        <f>RANK(N92,N$92:N$112)</f>
        <v>1</v>
      </c>
      <c r="P92" s="298">
        <f>(P$91+O92)-1</f>
        <v>5</v>
      </c>
      <c r="Q92" s="296">
        <f>IF($BJ92=S$91,$BS$12,0)</f>
        <v>0</v>
      </c>
      <c r="R92" s="297">
        <f>RANK(Q92,Q$92:Q$112)</f>
        <v>1</v>
      </c>
      <c r="S92" s="298">
        <f>(S$91+R92)-1</f>
        <v>6</v>
      </c>
      <c r="T92" s="296">
        <f>IF($BJ92=V$91,$BS$12,0)</f>
        <v>0</v>
      </c>
      <c r="U92" s="297">
        <f>RANK(T92,T$92:T$112)</f>
        <v>2</v>
      </c>
      <c r="V92" s="298">
        <f>(V$91+U92)-1</f>
        <v>8</v>
      </c>
      <c r="W92" s="296">
        <f>IF($BJ92=Y$91,$BS$12,0)</f>
        <v>0</v>
      </c>
      <c r="X92" s="297">
        <f>RANK(W92,W$92:W$112)</f>
        <v>2</v>
      </c>
      <c r="Y92" s="298">
        <f>(Y$91+X92)-1</f>
        <v>9</v>
      </c>
      <c r="Z92" s="296">
        <f>IF($BJ92=AB$91,$BS$12,0)</f>
        <v>0</v>
      </c>
      <c r="AA92" s="297">
        <f>RANK(Z92,Z$92:Z$112)</f>
        <v>2</v>
      </c>
      <c r="AB92" s="298">
        <f>(AB$91+AA92)-1</f>
        <v>10</v>
      </c>
      <c r="AC92" s="296">
        <f>IF($BJ92=AE$91,$BS$12,0)</f>
        <v>0</v>
      </c>
      <c r="AD92" s="297">
        <f>RANK(AC92,AC$92:AC$112)</f>
        <v>2</v>
      </c>
      <c r="AE92" s="298">
        <f>(AE$91+AD92)-1</f>
        <v>11</v>
      </c>
      <c r="AF92" s="296">
        <f>IF($BJ92=AH$91,$BS$12,0)</f>
        <v>0</v>
      </c>
      <c r="AG92" s="297">
        <f>RANK(AF92,AF$92:AF$112)</f>
        <v>2</v>
      </c>
      <c r="AH92" s="298">
        <f>(AH$91+AG92)-1</f>
        <v>12</v>
      </c>
      <c r="AI92" s="296">
        <f>IF($BJ92=AK$91,$BS$12,0)</f>
        <v>0</v>
      </c>
      <c r="AJ92" s="297">
        <f>RANK(AI92,AI$92:AI$112)</f>
        <v>2</v>
      </c>
      <c r="AK92" s="298">
        <f>(AK$91+AJ92)-1</f>
        <v>13</v>
      </c>
      <c r="AL92" s="296">
        <f>IF($BJ92=AN$91,$BS$12,0)</f>
        <v>0</v>
      </c>
      <c r="AM92" s="297">
        <f>RANK(AL92,AL$92:AL$112)</f>
        <v>1</v>
      </c>
      <c r="AN92" s="298">
        <f>(AN$91+AM92)-1</f>
        <v>13</v>
      </c>
      <c r="AO92" s="296">
        <f>IF($BJ92=AQ$91,$BS$12,0)</f>
        <v>0</v>
      </c>
      <c r="AP92" s="297">
        <f>RANK(AO92,AO$92:AO$112)</f>
        <v>1</v>
      </c>
      <c r="AQ92" s="298">
        <f>(AQ$91+AP92)-1</f>
        <v>14</v>
      </c>
      <c r="AR92" s="296">
        <f>IF($BJ92=AT$91,$BS$12,0)</f>
        <v>0</v>
      </c>
      <c r="AS92" s="297">
        <f>RANK(AR92,AR$92:AR$112)</f>
        <v>2</v>
      </c>
      <c r="AT92" s="298">
        <f>(AT$91+AS92)-1</f>
        <v>16</v>
      </c>
      <c r="AU92" s="296">
        <f>IF($BJ92=AW$91,$BS$12,0)</f>
        <v>0</v>
      </c>
      <c r="AV92" s="297">
        <f>RANK(AU92,AU$92:AU$112)</f>
        <v>2</v>
      </c>
      <c r="AW92" s="298">
        <f>(AW$91+AV92)-1</f>
        <v>17</v>
      </c>
      <c r="AX92" s="296">
        <f>IF($BJ92=AZ$91,$BS$12,0)</f>
        <v>0</v>
      </c>
      <c r="AY92" s="297">
        <f>RANK(AX92,AX$92:AX$112)</f>
        <v>3</v>
      </c>
      <c r="AZ92" s="298">
        <f>(AZ$91+AY92)-1</f>
        <v>19</v>
      </c>
      <c r="BA92" s="296">
        <f>IF($BJ92=BC$91,$BS$12,0)</f>
        <v>0</v>
      </c>
      <c r="BB92" s="297">
        <f>RANK(BA92,BA$92:BA$112)</f>
        <v>1</v>
      </c>
      <c r="BC92" s="298">
        <f>(BC$91+BB92)-1</f>
        <v>18</v>
      </c>
      <c r="BD92" s="296">
        <f>IF($BJ92=BF$91,$BS$12,0)</f>
        <v>0</v>
      </c>
      <c r="BE92" s="297">
        <f>RANK(BD92,BD$92:BD$112)</f>
        <v>2</v>
      </c>
      <c r="BF92" s="298">
        <f>(BF$91+BE92)-1</f>
        <v>20</v>
      </c>
      <c r="BG92" s="296">
        <f>IF($BJ92=BI$91,$BS$12,0)</f>
        <v>0</v>
      </c>
      <c r="BH92" s="297">
        <f>RANK(BG92,BG$92:BG$112)</f>
        <v>2</v>
      </c>
      <c r="BI92" s="298">
        <f>(BI$91+BH92)-1</f>
        <v>21</v>
      </c>
      <c r="BJ92" s="299">
        <f t="shared" ref="BJ92:BJ112" si="44">IF(BJ68=$D$67,D68,(IF(BJ68=$G$67,G68,(IF(BJ68=$J$67,J68,(IF(BJ68=$M$67,M68,(IF(BJ68=$P$67,P68,(IF(BJ68=$S$67,S68,(IF(BJ68=$V$67,V68,(IF(BJ68=$Y$67,Y68,(IF(BJ68=$AB$67,AB68,(IF(BJ68=$AE$67,AE68,(IF(BJ68=$AH$67,AH68,(IF(BJ68=$AK$67,AK68,(IF(BJ68=$AN$67,AN68,(IF(BJ68=$AQ67,AQ68,(IF(BJ68=$AT$67,AT68,(IF(BJ68=$AW$67,AW68,(IF(BJ68=$AZ$67,AZ68,(IF(BJ68=$BC$67,BC68,(IF(BJ68=$BF$67,BF68,(IF(BJ68=$BI$67,BI68,BJ68)))))))))))))))))))))))))))))))))))))))</f>
        <v>5</v>
      </c>
      <c r="BK92" s="380" t="str">
        <f t="shared" ref="BK92:BK112" si="45">+BK68</f>
        <v xml:space="preserve">District  EST  -  Rhône - Alpes  </v>
      </c>
      <c r="BL92" s="380"/>
      <c r="BM92" s="380"/>
      <c r="BN92" s="381"/>
      <c r="BS92" s="8"/>
      <c r="BT92" s="8"/>
      <c r="BU92" s="8"/>
      <c r="BV92" s="8"/>
      <c r="BW92" s="8"/>
      <c r="BX92" s="8"/>
      <c r="BY92" s="8"/>
      <c r="BZ92" s="8"/>
      <c r="CA92" s="8"/>
      <c r="CB92" s="8"/>
      <c r="CJ92" s="10"/>
      <c r="CK92" s="10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</row>
    <row r="93" spans="1:156" s="7" customFormat="1" ht="16.5" thickBot="1">
      <c r="B93" s="300">
        <f>IF($BJ93=D$91,$BS$13,0)</f>
        <v>0</v>
      </c>
      <c r="C93" s="301">
        <f t="shared" ref="C93:C112" si="46">RANK(B93,B$92:B$112)</f>
        <v>3</v>
      </c>
      <c r="D93" s="302">
        <f t="shared" ref="D93:D112" si="47">(D$91+C93)-1</f>
        <v>3</v>
      </c>
      <c r="E93" s="300">
        <f>IF($BJ93=G$91,$BS$13,0)</f>
        <v>0</v>
      </c>
      <c r="F93" s="301">
        <f t="shared" ref="F93:F112" si="48">RANK(E93,E$92:E$112)</f>
        <v>1</v>
      </c>
      <c r="G93" s="302">
        <f t="shared" ref="G93:G112" si="49">(G$91+F93)-1</f>
        <v>2</v>
      </c>
      <c r="H93" s="300">
        <f>IF($BJ93=J$91,$BS$13,0)</f>
        <v>0</v>
      </c>
      <c r="I93" s="301">
        <f t="shared" ref="I93:I112" si="50">RANK(H93,H$92:H$112)</f>
        <v>2</v>
      </c>
      <c r="J93" s="302">
        <f t="shared" ref="J93:J112" si="51">(J$91+I93)-1</f>
        <v>4</v>
      </c>
      <c r="K93" s="300">
        <f>IF($BJ93=M$91,$BS$13,0)</f>
        <v>0</v>
      </c>
      <c r="L93" s="301">
        <f t="shared" ref="L93:L112" si="52">RANK(K93,K$92:K$112)</f>
        <v>2</v>
      </c>
      <c r="M93" s="302">
        <f t="shared" ref="M93:M112" si="53">(M$91+L93)-1</f>
        <v>5</v>
      </c>
      <c r="N93" s="300">
        <f>IF($BJ93=P$91,$BS$13,0)</f>
        <v>0</v>
      </c>
      <c r="O93" s="301">
        <f t="shared" ref="O93:O112" si="54">RANK(N93,N$92:N$112)</f>
        <v>3</v>
      </c>
      <c r="P93" s="302">
        <f t="shared" ref="P93:P112" si="55">(P$91+O93)-1</f>
        <v>7</v>
      </c>
      <c r="Q93" s="300">
        <f>IF($BJ93=S$91,$BS$13,0)</f>
        <v>0</v>
      </c>
      <c r="R93" s="301">
        <f t="shared" ref="R93:R112" si="56">RANK(Q93,Q$92:Q$112)</f>
        <v>1</v>
      </c>
      <c r="S93" s="302">
        <f t="shared" ref="S93:S112" si="57">(S$91+R93)-1</f>
        <v>6</v>
      </c>
      <c r="T93" s="300">
        <f>IF($BJ93=V$91,$BS$13,0)</f>
        <v>8</v>
      </c>
      <c r="U93" s="301">
        <f t="shared" ref="U93:U112" si="58">RANK(T93,T$92:T$112)</f>
        <v>1</v>
      </c>
      <c r="V93" s="302">
        <f t="shared" ref="V93:V112" si="59">(V$91+U93)-1</f>
        <v>7</v>
      </c>
      <c r="W93" s="300">
        <f>IF($BJ93=Y$91,$BS$13,0)</f>
        <v>0</v>
      </c>
      <c r="X93" s="301">
        <f t="shared" ref="X93:X112" si="60">RANK(W93,W$92:W$112)</f>
        <v>2</v>
      </c>
      <c r="Y93" s="302">
        <f t="shared" ref="Y93:Y112" si="61">(Y$91+X93)-1</f>
        <v>9</v>
      </c>
      <c r="Z93" s="300">
        <f>IF($BJ93=AB$91,$BS$13,0)</f>
        <v>0</v>
      </c>
      <c r="AA93" s="301">
        <f t="shared" ref="AA93:AA112" si="62">RANK(Z93,Z$92:Z$112)</f>
        <v>2</v>
      </c>
      <c r="AB93" s="302">
        <f t="shared" ref="AB93:AB112" si="63">(AB$91+AA93)-1</f>
        <v>10</v>
      </c>
      <c r="AC93" s="300">
        <f>IF($BJ93=AE$91,$BS$13,0)</f>
        <v>0</v>
      </c>
      <c r="AD93" s="301">
        <f t="shared" ref="AD93:AD112" si="64">RANK(AC93,AC$92:AC$112)</f>
        <v>2</v>
      </c>
      <c r="AE93" s="302">
        <f t="shared" ref="AE93:AE112" si="65">(AE$91+AD93)-1</f>
        <v>11</v>
      </c>
      <c r="AF93" s="300">
        <f>IF($BJ93=AH$91,$BS$13,0)</f>
        <v>0</v>
      </c>
      <c r="AG93" s="301">
        <f t="shared" ref="AG93:AG112" si="66">RANK(AF93,AF$92:AF$112)</f>
        <v>2</v>
      </c>
      <c r="AH93" s="302">
        <f t="shared" ref="AH93:AH112" si="67">(AH$91+AG93)-1</f>
        <v>12</v>
      </c>
      <c r="AI93" s="300">
        <f>IF($BJ93=AK$91,$BS$13,0)</f>
        <v>0</v>
      </c>
      <c r="AJ93" s="301">
        <f t="shared" ref="AJ93:AJ112" si="68">RANK(AI93,AI$92:AI$112)</f>
        <v>2</v>
      </c>
      <c r="AK93" s="302">
        <f t="shared" ref="AK93:AK112" si="69">(AK$91+AJ93)-1</f>
        <v>13</v>
      </c>
      <c r="AL93" s="300">
        <f>IF($BJ93=AN$91,$BS$13,0)</f>
        <v>0</v>
      </c>
      <c r="AM93" s="301">
        <f t="shared" ref="AM93:AM112" si="70">RANK(AL93,AL$92:AL$112)</f>
        <v>1</v>
      </c>
      <c r="AN93" s="302">
        <f t="shared" ref="AN93:AN112" si="71">(AN$91+AM93)-1</f>
        <v>13</v>
      </c>
      <c r="AO93" s="300">
        <f>IF($BJ93=AQ$91,$BS$13,0)</f>
        <v>0</v>
      </c>
      <c r="AP93" s="301">
        <f t="shared" ref="AP93:AP112" si="72">RANK(AO93,AO$92:AO$112)</f>
        <v>1</v>
      </c>
      <c r="AQ93" s="302">
        <f t="shared" ref="AQ93:AQ112" si="73">(AQ$91+AP93)-1</f>
        <v>14</v>
      </c>
      <c r="AR93" s="300">
        <f>IF($BJ93=AT$91,$BS$13,0)</f>
        <v>0</v>
      </c>
      <c r="AS93" s="301">
        <f t="shared" ref="AS93:AS112" si="74">RANK(AR93,AR$92:AR$112)</f>
        <v>2</v>
      </c>
      <c r="AT93" s="302">
        <f t="shared" ref="AT93:AT112" si="75">(AT$91+AS93)-1</f>
        <v>16</v>
      </c>
      <c r="AU93" s="300">
        <f>IF($BJ93=AW$91,$BS$13,0)</f>
        <v>0</v>
      </c>
      <c r="AV93" s="301">
        <f t="shared" ref="AV93:AV112" si="76">RANK(AU93,AU$92:AU$112)</f>
        <v>2</v>
      </c>
      <c r="AW93" s="302">
        <f t="shared" ref="AW93:AW112" si="77">(AW$91+AV93)-1</f>
        <v>17</v>
      </c>
      <c r="AX93" s="300">
        <f>IF($BJ93=AZ$91,$BS$13,0)</f>
        <v>0</v>
      </c>
      <c r="AY93" s="301">
        <f t="shared" ref="AY93:AY112" si="78">RANK(AX93,AX$92:AX$112)</f>
        <v>3</v>
      </c>
      <c r="AZ93" s="302">
        <f t="shared" ref="AZ93:AZ112" si="79">(AZ$91+AY93)-1</f>
        <v>19</v>
      </c>
      <c r="BA93" s="300">
        <f>IF($BJ93=BC$91,$BS$13,0)</f>
        <v>0</v>
      </c>
      <c r="BB93" s="301">
        <f t="shared" ref="BB93:BB112" si="80">RANK(BA93,BA$92:BA$112)</f>
        <v>1</v>
      </c>
      <c r="BC93" s="302">
        <f t="shared" ref="BC93:BC112" si="81">(BC$91+BB93)-1</f>
        <v>18</v>
      </c>
      <c r="BD93" s="300">
        <f>IF($BJ93=BF$91,$BS$13,0)</f>
        <v>0</v>
      </c>
      <c r="BE93" s="301">
        <f t="shared" ref="BE93:BE112" si="82">RANK(BD93,BD$92:BD$112)</f>
        <v>2</v>
      </c>
      <c r="BF93" s="302">
        <f t="shared" ref="BF93:BF112" si="83">(BF$91+BE93)-1</f>
        <v>20</v>
      </c>
      <c r="BG93" s="300">
        <f>IF($BJ93=BI$91,$BS$13,0)</f>
        <v>0</v>
      </c>
      <c r="BH93" s="301">
        <f t="shared" ref="BH93:BH112" si="84">RANK(BG93,BG$92:BG$112)</f>
        <v>2</v>
      </c>
      <c r="BI93" s="302">
        <f t="shared" ref="BI93:BI112" si="85">(BI$91+BH93)-1</f>
        <v>21</v>
      </c>
      <c r="BJ93" s="303">
        <f t="shared" si="44"/>
        <v>7</v>
      </c>
      <c r="BK93" s="377" t="str">
        <f t="shared" si="45"/>
        <v xml:space="preserve">District  OUEST  -  Auvergne  </v>
      </c>
      <c r="BL93" s="378"/>
      <c r="BM93" s="378"/>
      <c r="BN93" s="379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9"/>
      <c r="CD93" s="9"/>
      <c r="CE93" s="9"/>
      <c r="CF93" s="9"/>
      <c r="CG93" s="9"/>
      <c r="CH93" s="9"/>
      <c r="CI93" s="10"/>
      <c r="CJ93" s="10"/>
      <c r="CK93" s="10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</row>
    <row r="94" spans="1:156" s="7" customFormat="1" ht="16.5" thickTop="1">
      <c r="B94" s="296">
        <f>IF($BJ94=D$91,$BS$16,0)</f>
        <v>6</v>
      </c>
      <c r="C94" s="297">
        <f t="shared" si="46"/>
        <v>1</v>
      </c>
      <c r="D94" s="298">
        <f t="shared" si="47"/>
        <v>1</v>
      </c>
      <c r="E94" s="296">
        <f>IF($BJ94=G$91,$BS$16,0)</f>
        <v>0</v>
      </c>
      <c r="F94" s="297">
        <f t="shared" si="48"/>
        <v>1</v>
      </c>
      <c r="G94" s="298">
        <f t="shared" si="49"/>
        <v>2</v>
      </c>
      <c r="H94" s="296">
        <f>IF($BJ94=J$91,$BS$16,0)</f>
        <v>0</v>
      </c>
      <c r="I94" s="297">
        <f t="shared" si="50"/>
        <v>2</v>
      </c>
      <c r="J94" s="298">
        <f t="shared" si="51"/>
        <v>4</v>
      </c>
      <c r="K94" s="296">
        <f>IF($BJ94=M$91,$BS$16,0)</f>
        <v>0</v>
      </c>
      <c r="L94" s="297">
        <f t="shared" si="52"/>
        <v>2</v>
      </c>
      <c r="M94" s="298">
        <f t="shared" si="53"/>
        <v>5</v>
      </c>
      <c r="N94" s="296">
        <f>IF($BJ94=P$91,$BS$16,0)</f>
        <v>0</v>
      </c>
      <c r="O94" s="297">
        <f t="shared" si="54"/>
        <v>3</v>
      </c>
      <c r="P94" s="298">
        <f t="shared" si="55"/>
        <v>7</v>
      </c>
      <c r="Q94" s="296">
        <f>IF($BJ94=S$91,$BS$16,0)</f>
        <v>0</v>
      </c>
      <c r="R94" s="297">
        <f t="shared" si="56"/>
        <v>1</v>
      </c>
      <c r="S94" s="298">
        <f t="shared" si="57"/>
        <v>6</v>
      </c>
      <c r="T94" s="296">
        <f>IF($BJ94=V$91,$BS$16,0)</f>
        <v>0</v>
      </c>
      <c r="U94" s="297">
        <f t="shared" si="58"/>
        <v>2</v>
      </c>
      <c r="V94" s="298">
        <f t="shared" si="59"/>
        <v>8</v>
      </c>
      <c r="W94" s="296">
        <f>IF($BJ94=Y$91,$BS$16,0)</f>
        <v>0</v>
      </c>
      <c r="X94" s="297">
        <f t="shared" si="60"/>
        <v>2</v>
      </c>
      <c r="Y94" s="298">
        <f t="shared" si="61"/>
        <v>9</v>
      </c>
      <c r="Z94" s="296">
        <f>IF($BJ94=AB$91,$BS$16,0)</f>
        <v>0</v>
      </c>
      <c r="AA94" s="297">
        <f t="shared" si="62"/>
        <v>2</v>
      </c>
      <c r="AB94" s="298">
        <f t="shared" si="63"/>
        <v>10</v>
      </c>
      <c r="AC94" s="296">
        <f>IF($BJ94=AE$91,$BS$16,0)</f>
        <v>0</v>
      </c>
      <c r="AD94" s="297">
        <f t="shared" si="64"/>
        <v>2</v>
      </c>
      <c r="AE94" s="298">
        <f t="shared" si="65"/>
        <v>11</v>
      </c>
      <c r="AF94" s="296">
        <f>IF($BJ94=AH$91,$BS$16,0)</f>
        <v>0</v>
      </c>
      <c r="AG94" s="297">
        <f t="shared" si="66"/>
        <v>2</v>
      </c>
      <c r="AH94" s="298">
        <f t="shared" si="67"/>
        <v>12</v>
      </c>
      <c r="AI94" s="296">
        <f>IF($BJ94=AK$91,$BS$16,0)</f>
        <v>0</v>
      </c>
      <c r="AJ94" s="297">
        <f t="shared" si="68"/>
        <v>2</v>
      </c>
      <c r="AK94" s="298">
        <f t="shared" si="69"/>
        <v>13</v>
      </c>
      <c r="AL94" s="296">
        <f>IF($BJ94=AN$91,$BS$16,0)</f>
        <v>0</v>
      </c>
      <c r="AM94" s="297">
        <f t="shared" si="70"/>
        <v>1</v>
      </c>
      <c r="AN94" s="298">
        <f t="shared" si="71"/>
        <v>13</v>
      </c>
      <c r="AO94" s="296">
        <f>IF($BJ94=AQ$91,$BS$16,0)</f>
        <v>0</v>
      </c>
      <c r="AP94" s="297">
        <f t="shared" si="72"/>
        <v>1</v>
      </c>
      <c r="AQ94" s="298">
        <f t="shared" si="73"/>
        <v>14</v>
      </c>
      <c r="AR94" s="296">
        <f>IF($BJ94=AT$91,$BS$16,0)</f>
        <v>0</v>
      </c>
      <c r="AS94" s="297">
        <f t="shared" si="74"/>
        <v>2</v>
      </c>
      <c r="AT94" s="298">
        <f t="shared" si="75"/>
        <v>16</v>
      </c>
      <c r="AU94" s="296">
        <f>IF($BJ94=AW$91,$BS$16,0)</f>
        <v>0</v>
      </c>
      <c r="AV94" s="297">
        <f t="shared" si="76"/>
        <v>2</v>
      </c>
      <c r="AW94" s="298">
        <f t="shared" si="77"/>
        <v>17</v>
      </c>
      <c r="AX94" s="296">
        <f>IF($BJ94=AZ$91,$BS$16,0)</f>
        <v>0</v>
      </c>
      <c r="AY94" s="297">
        <f t="shared" si="78"/>
        <v>3</v>
      </c>
      <c r="AZ94" s="298">
        <f t="shared" si="79"/>
        <v>19</v>
      </c>
      <c r="BA94" s="296">
        <f>IF($BJ94=BC$91,$BS$16,0)</f>
        <v>0</v>
      </c>
      <c r="BB94" s="297">
        <f t="shared" si="80"/>
        <v>1</v>
      </c>
      <c r="BC94" s="298">
        <f t="shared" si="81"/>
        <v>18</v>
      </c>
      <c r="BD94" s="296">
        <f>IF($BJ94=BF$91,$BS$16,0)</f>
        <v>0</v>
      </c>
      <c r="BE94" s="297">
        <f t="shared" si="82"/>
        <v>2</v>
      </c>
      <c r="BF94" s="298">
        <f t="shared" si="83"/>
        <v>20</v>
      </c>
      <c r="BG94" s="296">
        <f>IF($BJ94=BI$91,$BS$16,0)</f>
        <v>0</v>
      </c>
      <c r="BH94" s="297">
        <f t="shared" si="84"/>
        <v>2</v>
      </c>
      <c r="BI94" s="298">
        <f t="shared" si="85"/>
        <v>21</v>
      </c>
      <c r="BJ94" s="299">
        <f t="shared" si="44"/>
        <v>1</v>
      </c>
      <c r="BK94" s="380" t="str">
        <f t="shared" si="45"/>
        <v xml:space="preserve">District  EST  -  Franche - Comté ( 5 équipes ) </v>
      </c>
      <c r="BL94" s="380"/>
      <c r="BM94" s="380"/>
      <c r="BN94" s="381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9"/>
      <c r="CD94" s="9"/>
      <c r="CE94" s="9"/>
      <c r="CF94" s="9"/>
      <c r="CG94" s="9"/>
      <c r="CH94" s="9"/>
      <c r="CI94" s="10"/>
      <c r="CJ94" s="10"/>
      <c r="CK94" s="10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</row>
    <row r="95" spans="1:156" s="7" customFormat="1" ht="16.5" thickBot="1">
      <c r="B95" s="26">
        <f>IF($BJ95=D$91,$BS$17,0)</f>
        <v>0</v>
      </c>
      <c r="C95" s="27">
        <f t="shared" si="46"/>
        <v>3</v>
      </c>
      <c r="D95" s="28">
        <f t="shared" si="47"/>
        <v>3</v>
      </c>
      <c r="E95" s="26">
        <f>IF($BJ95=G$91,$BS$17,0)</f>
        <v>0</v>
      </c>
      <c r="F95" s="27">
        <f t="shared" si="48"/>
        <v>1</v>
      </c>
      <c r="G95" s="28">
        <f t="shared" si="49"/>
        <v>2</v>
      </c>
      <c r="H95" s="26">
        <f>IF($BJ95=J$91,$BS$17,0)</f>
        <v>0</v>
      </c>
      <c r="I95" s="27">
        <f t="shared" si="50"/>
        <v>2</v>
      </c>
      <c r="J95" s="28">
        <f t="shared" si="51"/>
        <v>4</v>
      </c>
      <c r="K95" s="26">
        <f>IF($BJ95=M$91,$BS$17,0)</f>
        <v>0</v>
      </c>
      <c r="L95" s="27">
        <f t="shared" si="52"/>
        <v>2</v>
      </c>
      <c r="M95" s="28">
        <f t="shared" si="53"/>
        <v>5</v>
      </c>
      <c r="N95" s="26">
        <f>IF($BJ95=P$91,$BS$17,0)</f>
        <v>0</v>
      </c>
      <c r="O95" s="27">
        <f t="shared" si="54"/>
        <v>3</v>
      </c>
      <c r="P95" s="28">
        <f t="shared" si="55"/>
        <v>7</v>
      </c>
      <c r="Q95" s="26">
        <f>IF($BJ95=S$91,$BS$17,0)</f>
        <v>0</v>
      </c>
      <c r="R95" s="27">
        <f t="shared" si="56"/>
        <v>1</v>
      </c>
      <c r="S95" s="28">
        <f t="shared" si="57"/>
        <v>6</v>
      </c>
      <c r="T95" s="26">
        <f>IF($BJ95=V$91,$BS$17,0)</f>
        <v>0</v>
      </c>
      <c r="U95" s="27">
        <f t="shared" si="58"/>
        <v>2</v>
      </c>
      <c r="V95" s="28">
        <f t="shared" si="59"/>
        <v>8</v>
      </c>
      <c r="W95" s="26">
        <f>IF($BJ95=Y$91,$BS$17,0)</f>
        <v>0</v>
      </c>
      <c r="X95" s="27">
        <f t="shared" si="60"/>
        <v>2</v>
      </c>
      <c r="Y95" s="28">
        <f t="shared" si="61"/>
        <v>9</v>
      </c>
      <c r="Z95" s="26">
        <f>IF($BJ95=AB$91,$BS$17,0)</f>
        <v>0</v>
      </c>
      <c r="AA95" s="27">
        <f t="shared" si="62"/>
        <v>2</v>
      </c>
      <c r="AB95" s="28">
        <f t="shared" si="63"/>
        <v>10</v>
      </c>
      <c r="AC95" s="26">
        <f>IF($BJ95=AE$91,$BS$17,0)</f>
        <v>0</v>
      </c>
      <c r="AD95" s="27">
        <f t="shared" si="64"/>
        <v>2</v>
      </c>
      <c r="AE95" s="28">
        <f t="shared" si="65"/>
        <v>11</v>
      </c>
      <c r="AF95" s="26">
        <f>IF($BJ95=AH$91,$BS$17,0)</f>
        <v>0</v>
      </c>
      <c r="AG95" s="27">
        <f t="shared" si="66"/>
        <v>2</v>
      </c>
      <c r="AH95" s="28">
        <f t="shared" si="67"/>
        <v>12</v>
      </c>
      <c r="AI95" s="26">
        <f>IF($BJ95=AK$91,$BS$17,0)</f>
        <v>0</v>
      </c>
      <c r="AJ95" s="27">
        <f t="shared" si="68"/>
        <v>2</v>
      </c>
      <c r="AK95" s="28">
        <f t="shared" si="69"/>
        <v>13</v>
      </c>
      <c r="AL95" s="26">
        <f>IF($BJ95=AN$91,$BS$17,0)</f>
        <v>0</v>
      </c>
      <c r="AM95" s="27">
        <f t="shared" si="70"/>
        <v>1</v>
      </c>
      <c r="AN95" s="28">
        <f t="shared" si="71"/>
        <v>13</v>
      </c>
      <c r="AO95" s="26">
        <f>IF($BJ95=AQ$91,$BS$17,0)</f>
        <v>0</v>
      </c>
      <c r="AP95" s="27">
        <f t="shared" si="72"/>
        <v>1</v>
      </c>
      <c r="AQ95" s="28">
        <f t="shared" si="73"/>
        <v>14</v>
      </c>
      <c r="AR95" s="26">
        <f>IF($BJ95=AT$91,$BS$17,0)</f>
        <v>0</v>
      </c>
      <c r="AS95" s="27">
        <f t="shared" si="74"/>
        <v>2</v>
      </c>
      <c r="AT95" s="28">
        <f t="shared" si="75"/>
        <v>16</v>
      </c>
      <c r="AU95" s="26">
        <f>IF($BJ95=AW$91,$BS$17,0)</f>
        <v>0</v>
      </c>
      <c r="AV95" s="27">
        <f t="shared" si="76"/>
        <v>2</v>
      </c>
      <c r="AW95" s="28">
        <f t="shared" si="77"/>
        <v>17</v>
      </c>
      <c r="AX95" s="26">
        <f>IF($BJ95=AZ$91,$BS$17,0)</f>
        <v>0</v>
      </c>
      <c r="AY95" s="27">
        <f t="shared" si="78"/>
        <v>3</v>
      </c>
      <c r="AZ95" s="28">
        <f t="shared" si="79"/>
        <v>19</v>
      </c>
      <c r="BA95" s="26">
        <f>IF($BJ95=BC$91,$BS$17,0)</f>
        <v>0</v>
      </c>
      <c r="BB95" s="27">
        <f t="shared" si="80"/>
        <v>1</v>
      </c>
      <c r="BC95" s="28">
        <f t="shared" si="81"/>
        <v>18</v>
      </c>
      <c r="BD95" s="26">
        <f>IF($BJ95=BF$91,$BS$17,0)</f>
        <v>0</v>
      </c>
      <c r="BE95" s="27">
        <f t="shared" si="82"/>
        <v>2</v>
      </c>
      <c r="BF95" s="28">
        <f t="shared" si="83"/>
        <v>20</v>
      </c>
      <c r="BG95" s="26">
        <f>IF($BJ95=BI$91,$BS$17,0)</f>
        <v>0</v>
      </c>
      <c r="BH95" s="27">
        <f t="shared" si="84"/>
        <v>2</v>
      </c>
      <c r="BI95" s="28">
        <f t="shared" si="85"/>
        <v>21</v>
      </c>
      <c r="BJ95" s="303" t="str">
        <f t="shared" si="44"/>
        <v/>
      </c>
      <c r="BK95" s="377" t="str">
        <f t="shared" si="45"/>
        <v xml:space="preserve">District  OUEST  -  Bourgogne  ( 1 équipe ) </v>
      </c>
      <c r="BL95" s="378"/>
      <c r="BM95" s="378"/>
      <c r="BN95" s="379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9"/>
      <c r="CD95" s="9"/>
      <c r="CE95" s="9"/>
      <c r="CF95" s="9"/>
      <c r="CG95" s="9"/>
      <c r="CH95" s="9"/>
      <c r="CI95" s="10"/>
      <c r="CJ95" s="10"/>
      <c r="CK95" s="10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</row>
    <row r="96" spans="1:156" s="7" customFormat="1" ht="17.25" thickTop="1" thickBot="1">
      <c r="B96" s="29">
        <f>IF($BJ96=D$91,$BS$20,0)</f>
        <v>0</v>
      </c>
      <c r="C96" s="30">
        <f t="shared" si="46"/>
        <v>3</v>
      </c>
      <c r="D96" s="31">
        <f t="shared" si="47"/>
        <v>3</v>
      </c>
      <c r="E96" s="29">
        <f>IF($BJ96=G$91,$BS$20,0)</f>
        <v>0</v>
      </c>
      <c r="F96" s="30">
        <f t="shared" si="48"/>
        <v>1</v>
      </c>
      <c r="G96" s="31">
        <f t="shared" si="49"/>
        <v>2</v>
      </c>
      <c r="H96" s="29">
        <f>IF($BJ96=J$91,$BS$20,0)</f>
        <v>0</v>
      </c>
      <c r="I96" s="30">
        <f t="shared" si="50"/>
        <v>2</v>
      </c>
      <c r="J96" s="31">
        <f t="shared" si="51"/>
        <v>4</v>
      </c>
      <c r="K96" s="29">
        <f>IF($BJ96=M$91,$BS$20,0)</f>
        <v>0</v>
      </c>
      <c r="L96" s="30">
        <f t="shared" si="52"/>
        <v>2</v>
      </c>
      <c r="M96" s="31">
        <f t="shared" si="53"/>
        <v>5</v>
      </c>
      <c r="N96" s="29">
        <f>IF($BJ96=P$91,$BS$20,0)</f>
        <v>0</v>
      </c>
      <c r="O96" s="30">
        <f t="shared" si="54"/>
        <v>3</v>
      </c>
      <c r="P96" s="31">
        <f t="shared" si="55"/>
        <v>7</v>
      </c>
      <c r="Q96" s="29">
        <f>IF($BJ96=S$91,$BS$20,0)</f>
        <v>0</v>
      </c>
      <c r="R96" s="30">
        <f t="shared" si="56"/>
        <v>1</v>
      </c>
      <c r="S96" s="31">
        <f t="shared" si="57"/>
        <v>6</v>
      </c>
      <c r="T96" s="29">
        <f>IF($BJ96=V$91,$BS$20,0)</f>
        <v>0</v>
      </c>
      <c r="U96" s="30">
        <f t="shared" si="58"/>
        <v>2</v>
      </c>
      <c r="V96" s="31">
        <f t="shared" si="59"/>
        <v>8</v>
      </c>
      <c r="W96" s="29">
        <f>IF($BJ96=Y$91,$BS$20,0)</f>
        <v>0</v>
      </c>
      <c r="X96" s="30">
        <f t="shared" si="60"/>
        <v>2</v>
      </c>
      <c r="Y96" s="31">
        <f t="shared" si="61"/>
        <v>9</v>
      </c>
      <c r="Z96" s="29">
        <f>IF($BJ96=AB$91,$BS$20,0)</f>
        <v>0</v>
      </c>
      <c r="AA96" s="30">
        <f t="shared" si="62"/>
        <v>2</v>
      </c>
      <c r="AB96" s="31">
        <f t="shared" si="63"/>
        <v>10</v>
      </c>
      <c r="AC96" s="29">
        <f>IF($BJ96=AE$91,$BS$20,0)</f>
        <v>0</v>
      </c>
      <c r="AD96" s="30">
        <f t="shared" si="64"/>
        <v>2</v>
      </c>
      <c r="AE96" s="31">
        <f t="shared" si="65"/>
        <v>11</v>
      </c>
      <c r="AF96" s="29">
        <f>IF($BJ96=AH$91,$BS$20,0)</f>
        <v>0</v>
      </c>
      <c r="AG96" s="30">
        <f t="shared" si="66"/>
        <v>2</v>
      </c>
      <c r="AH96" s="31">
        <f t="shared" si="67"/>
        <v>12</v>
      </c>
      <c r="AI96" s="29">
        <f>IF($BJ96=AK$91,$BS$20,0)</f>
        <v>0</v>
      </c>
      <c r="AJ96" s="30">
        <f t="shared" si="68"/>
        <v>2</v>
      </c>
      <c r="AK96" s="31">
        <f t="shared" si="69"/>
        <v>13</v>
      </c>
      <c r="AL96" s="29">
        <f>IF($BJ96=AN$91,$BS$20,0)</f>
        <v>0</v>
      </c>
      <c r="AM96" s="30">
        <f t="shared" si="70"/>
        <v>1</v>
      </c>
      <c r="AN96" s="31">
        <f t="shared" si="71"/>
        <v>13</v>
      </c>
      <c r="AO96" s="29">
        <f>IF($BJ96=AQ$91,$BS$20,0)</f>
        <v>0</v>
      </c>
      <c r="AP96" s="30">
        <f t="shared" si="72"/>
        <v>1</v>
      </c>
      <c r="AQ96" s="31">
        <f t="shared" si="73"/>
        <v>14</v>
      </c>
      <c r="AR96" s="29">
        <f>IF($BJ96=AT$91,$BS$20,0)</f>
        <v>0</v>
      </c>
      <c r="AS96" s="30">
        <f t="shared" si="74"/>
        <v>2</v>
      </c>
      <c r="AT96" s="31">
        <f t="shared" si="75"/>
        <v>16</v>
      </c>
      <c r="AU96" s="29">
        <f>IF($BJ96=AW$91,$BS$20,0)</f>
        <v>0</v>
      </c>
      <c r="AV96" s="30">
        <f t="shared" si="76"/>
        <v>2</v>
      </c>
      <c r="AW96" s="31">
        <f t="shared" si="77"/>
        <v>17</v>
      </c>
      <c r="AX96" s="29">
        <f>IF($BJ96=AZ$91,$BS$20,0)</f>
        <v>2</v>
      </c>
      <c r="AY96" s="30">
        <f t="shared" si="78"/>
        <v>1</v>
      </c>
      <c r="AZ96" s="31">
        <f t="shared" si="79"/>
        <v>17</v>
      </c>
      <c r="BA96" s="29">
        <f>IF($BJ96=BC$91,$BS$20,0)</f>
        <v>0</v>
      </c>
      <c r="BB96" s="30">
        <f t="shared" si="80"/>
        <v>1</v>
      </c>
      <c r="BC96" s="31">
        <f t="shared" si="81"/>
        <v>18</v>
      </c>
      <c r="BD96" s="29">
        <f>IF($BJ96=BF$91,$BS$20,0)</f>
        <v>0</v>
      </c>
      <c r="BE96" s="30">
        <f t="shared" si="82"/>
        <v>2</v>
      </c>
      <c r="BF96" s="31">
        <f t="shared" si="83"/>
        <v>20</v>
      </c>
      <c r="BG96" s="29">
        <f>IF($BJ96=BI$91,$BS$20,0)</f>
        <v>0</v>
      </c>
      <c r="BH96" s="30">
        <f t="shared" si="84"/>
        <v>2</v>
      </c>
      <c r="BI96" s="31">
        <f t="shared" si="85"/>
        <v>21</v>
      </c>
      <c r="BJ96" s="304">
        <f t="shared" si="44"/>
        <v>17</v>
      </c>
      <c r="BK96" s="386" t="str">
        <f t="shared" si="45"/>
        <v xml:space="preserve">Région  Bretagne  </v>
      </c>
      <c r="BL96" s="386"/>
      <c r="BM96" s="386"/>
      <c r="BN96" s="387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9"/>
      <c r="CD96" s="9"/>
      <c r="CE96" s="9"/>
      <c r="CF96" s="9"/>
      <c r="CG96" s="9"/>
      <c r="CH96" s="9"/>
      <c r="CI96" s="10"/>
      <c r="CJ96" s="10"/>
      <c r="CK96" s="10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</row>
    <row r="97" spans="2:152" s="7" customFormat="1" ht="17.25" thickTop="1" thickBot="1">
      <c r="B97" s="29">
        <f>IF($BJ97=D$91,$BS$23,0)</f>
        <v>0</v>
      </c>
      <c r="C97" s="30">
        <f t="shared" si="46"/>
        <v>3</v>
      </c>
      <c r="D97" s="31">
        <f t="shared" si="47"/>
        <v>3</v>
      </c>
      <c r="E97" s="29">
        <f>IF($BJ97=G$91,$BS$23,0)</f>
        <v>0</v>
      </c>
      <c r="F97" s="30">
        <f t="shared" si="48"/>
        <v>1</v>
      </c>
      <c r="G97" s="31">
        <f t="shared" si="49"/>
        <v>2</v>
      </c>
      <c r="H97" s="29">
        <f>IF($BJ97=J$91,$BS$23,0)</f>
        <v>0</v>
      </c>
      <c r="I97" s="30">
        <f t="shared" si="50"/>
        <v>2</v>
      </c>
      <c r="J97" s="31">
        <f t="shared" si="51"/>
        <v>4</v>
      </c>
      <c r="K97" s="29">
        <f>IF($BJ97=M$91,$BS$23,0)</f>
        <v>0</v>
      </c>
      <c r="L97" s="30">
        <f t="shared" si="52"/>
        <v>2</v>
      </c>
      <c r="M97" s="31">
        <f t="shared" si="53"/>
        <v>5</v>
      </c>
      <c r="N97" s="29">
        <f>IF($BJ97=P$91,$BS$23,0)</f>
        <v>0</v>
      </c>
      <c r="O97" s="30">
        <f t="shared" si="54"/>
        <v>3</v>
      </c>
      <c r="P97" s="31">
        <f t="shared" si="55"/>
        <v>7</v>
      </c>
      <c r="Q97" s="29">
        <f>IF($BJ97=S$91,$BS$23,0)</f>
        <v>0</v>
      </c>
      <c r="R97" s="30">
        <f t="shared" si="56"/>
        <v>1</v>
      </c>
      <c r="S97" s="31">
        <f t="shared" si="57"/>
        <v>6</v>
      </c>
      <c r="T97" s="29">
        <f>IF($BJ97=V$91,$BS$23,0)</f>
        <v>0</v>
      </c>
      <c r="U97" s="30">
        <f t="shared" si="58"/>
        <v>2</v>
      </c>
      <c r="V97" s="31">
        <f t="shared" si="59"/>
        <v>8</v>
      </c>
      <c r="W97" s="29">
        <f>IF($BJ97=Y$91,$BS$23,0)</f>
        <v>0</v>
      </c>
      <c r="X97" s="30">
        <f t="shared" si="60"/>
        <v>2</v>
      </c>
      <c r="Y97" s="31">
        <f t="shared" si="61"/>
        <v>9</v>
      </c>
      <c r="Z97" s="29">
        <f>IF($BJ97=AB$91,$BS$23,0)</f>
        <v>0</v>
      </c>
      <c r="AA97" s="30">
        <f t="shared" si="62"/>
        <v>2</v>
      </c>
      <c r="AB97" s="31">
        <f t="shared" si="63"/>
        <v>10</v>
      </c>
      <c r="AC97" s="29">
        <f>IF($BJ97=AE$91,$BS$23,0)</f>
        <v>11</v>
      </c>
      <c r="AD97" s="30">
        <f t="shared" si="64"/>
        <v>1</v>
      </c>
      <c r="AE97" s="31">
        <f t="shared" si="65"/>
        <v>10</v>
      </c>
      <c r="AF97" s="29">
        <f>IF($BJ97=AH$91,$BS$23,0)</f>
        <v>0</v>
      </c>
      <c r="AG97" s="30">
        <f t="shared" si="66"/>
        <v>2</v>
      </c>
      <c r="AH97" s="31">
        <f t="shared" si="67"/>
        <v>12</v>
      </c>
      <c r="AI97" s="29">
        <f>IF($BJ97=AK$91,$BS$23,0)</f>
        <v>0</v>
      </c>
      <c r="AJ97" s="30">
        <f t="shared" si="68"/>
        <v>2</v>
      </c>
      <c r="AK97" s="31">
        <f t="shared" si="69"/>
        <v>13</v>
      </c>
      <c r="AL97" s="29">
        <f>IF($BJ97=AN$91,$BS$23,0)</f>
        <v>0</v>
      </c>
      <c r="AM97" s="30">
        <f t="shared" si="70"/>
        <v>1</v>
      </c>
      <c r="AN97" s="31">
        <f t="shared" si="71"/>
        <v>13</v>
      </c>
      <c r="AO97" s="29">
        <f>IF($BJ97=AQ$91,$BS$23,0)</f>
        <v>0</v>
      </c>
      <c r="AP97" s="30">
        <f t="shared" si="72"/>
        <v>1</v>
      </c>
      <c r="AQ97" s="31">
        <f t="shared" si="73"/>
        <v>14</v>
      </c>
      <c r="AR97" s="29">
        <f>IF($BJ97=AT$91,$BS$23,0)</f>
        <v>0</v>
      </c>
      <c r="AS97" s="30">
        <f t="shared" si="74"/>
        <v>2</v>
      </c>
      <c r="AT97" s="31">
        <f t="shared" si="75"/>
        <v>16</v>
      </c>
      <c r="AU97" s="29">
        <f>IF($BJ97=AW$91,$BS$23,0)</f>
        <v>0</v>
      </c>
      <c r="AV97" s="30">
        <f t="shared" si="76"/>
        <v>2</v>
      </c>
      <c r="AW97" s="31">
        <f t="shared" si="77"/>
        <v>17</v>
      </c>
      <c r="AX97" s="29">
        <f>IF($BJ97=AZ$91,$BS$23,0)</f>
        <v>0</v>
      </c>
      <c r="AY97" s="30">
        <f t="shared" si="78"/>
        <v>3</v>
      </c>
      <c r="AZ97" s="31">
        <f t="shared" si="79"/>
        <v>19</v>
      </c>
      <c r="BA97" s="29">
        <f>IF($BJ97=BC$91,$BS$23,0)</f>
        <v>0</v>
      </c>
      <c r="BB97" s="30">
        <f t="shared" si="80"/>
        <v>1</v>
      </c>
      <c r="BC97" s="31">
        <f t="shared" si="81"/>
        <v>18</v>
      </c>
      <c r="BD97" s="29">
        <f>IF($BJ97=BF$91,$BS$23,0)</f>
        <v>0</v>
      </c>
      <c r="BE97" s="30">
        <f t="shared" si="82"/>
        <v>2</v>
      </c>
      <c r="BF97" s="31">
        <f t="shared" si="83"/>
        <v>20</v>
      </c>
      <c r="BG97" s="29">
        <f>IF($BJ97=BI$91,$BS$23,0)</f>
        <v>0</v>
      </c>
      <c r="BH97" s="30">
        <f t="shared" si="84"/>
        <v>2</v>
      </c>
      <c r="BI97" s="31">
        <f t="shared" si="85"/>
        <v>21</v>
      </c>
      <c r="BJ97" s="304">
        <f t="shared" si="44"/>
        <v>10</v>
      </c>
      <c r="BK97" s="386" t="str">
        <f t="shared" si="45"/>
        <v xml:space="preserve">Région  Centre - Val de Loire  </v>
      </c>
      <c r="BL97" s="386"/>
      <c r="BM97" s="386"/>
      <c r="BN97" s="387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9"/>
      <c r="CD97" s="9"/>
      <c r="CE97" s="9"/>
      <c r="CF97" s="9"/>
      <c r="CG97" s="9"/>
      <c r="CH97" s="9"/>
      <c r="CI97" s="10"/>
      <c r="CJ97" s="10"/>
      <c r="CK97" s="10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</row>
    <row r="98" spans="2:152" s="7" customFormat="1" ht="16.5" thickTop="1">
      <c r="B98" s="296">
        <f>IF($BJ98=D$91,$BS$26,0)</f>
        <v>0</v>
      </c>
      <c r="C98" s="297">
        <f t="shared" si="46"/>
        <v>3</v>
      </c>
      <c r="D98" s="298">
        <f t="shared" si="47"/>
        <v>3</v>
      </c>
      <c r="E98" s="296">
        <f>IF($BJ98=G$91,$BS$26,0)</f>
        <v>0</v>
      </c>
      <c r="F98" s="297">
        <f t="shared" si="48"/>
        <v>1</v>
      </c>
      <c r="G98" s="298">
        <f t="shared" si="49"/>
        <v>2</v>
      </c>
      <c r="H98" s="296">
        <f>IF($BJ98=J$91,$BS$26,0)</f>
        <v>0</v>
      </c>
      <c r="I98" s="297">
        <f t="shared" si="50"/>
        <v>2</v>
      </c>
      <c r="J98" s="298">
        <f t="shared" si="51"/>
        <v>4</v>
      </c>
      <c r="K98" s="296">
        <f>IF($BJ98=M$91,$BS$26,0)</f>
        <v>0</v>
      </c>
      <c r="L98" s="297">
        <f t="shared" si="52"/>
        <v>2</v>
      </c>
      <c r="M98" s="298">
        <f t="shared" si="53"/>
        <v>5</v>
      </c>
      <c r="N98" s="296">
        <f>IF($BJ98=P$91,$BS$26,0)</f>
        <v>0</v>
      </c>
      <c r="O98" s="297">
        <f t="shared" si="54"/>
        <v>3</v>
      </c>
      <c r="P98" s="298">
        <f t="shared" si="55"/>
        <v>7</v>
      </c>
      <c r="Q98" s="296">
        <f>IF($BJ98=S$91,$BS$26,0)</f>
        <v>0</v>
      </c>
      <c r="R98" s="297">
        <f t="shared" si="56"/>
        <v>1</v>
      </c>
      <c r="S98" s="298">
        <f t="shared" si="57"/>
        <v>6</v>
      </c>
      <c r="T98" s="296">
        <f>IF($BJ98=V$91,$BS$26,0)</f>
        <v>0</v>
      </c>
      <c r="U98" s="297">
        <f t="shared" si="58"/>
        <v>2</v>
      </c>
      <c r="V98" s="298">
        <f t="shared" si="59"/>
        <v>8</v>
      </c>
      <c r="W98" s="296">
        <f>IF($BJ98=Y$91,$BS$26,0)</f>
        <v>0</v>
      </c>
      <c r="X98" s="297">
        <f t="shared" si="60"/>
        <v>2</v>
      </c>
      <c r="Y98" s="298">
        <f t="shared" si="61"/>
        <v>9</v>
      </c>
      <c r="Z98" s="296">
        <f>IF($BJ98=AB$91,$BS$26,0)</f>
        <v>0</v>
      </c>
      <c r="AA98" s="297">
        <f t="shared" si="62"/>
        <v>2</v>
      </c>
      <c r="AB98" s="298">
        <f t="shared" si="63"/>
        <v>10</v>
      </c>
      <c r="AC98" s="296">
        <f>IF($BJ98=AE$91,$BS$26,0)</f>
        <v>0</v>
      </c>
      <c r="AD98" s="297">
        <f t="shared" si="64"/>
        <v>2</v>
      </c>
      <c r="AE98" s="298">
        <f t="shared" si="65"/>
        <v>11</v>
      </c>
      <c r="AF98" s="296">
        <f>IF($BJ98=AH$91,$BS$26,0)</f>
        <v>0</v>
      </c>
      <c r="AG98" s="297">
        <f t="shared" si="66"/>
        <v>2</v>
      </c>
      <c r="AH98" s="298">
        <f t="shared" si="67"/>
        <v>12</v>
      </c>
      <c r="AI98" s="296">
        <f>IF($BJ98=AK$91,$BS$26,0)</f>
        <v>0</v>
      </c>
      <c r="AJ98" s="297">
        <f t="shared" si="68"/>
        <v>2</v>
      </c>
      <c r="AK98" s="298">
        <f t="shared" si="69"/>
        <v>13</v>
      </c>
      <c r="AL98" s="296">
        <f>IF($BJ98=AN$91,$BS$26,0)</f>
        <v>0</v>
      </c>
      <c r="AM98" s="297">
        <f t="shared" si="70"/>
        <v>1</v>
      </c>
      <c r="AN98" s="298">
        <f t="shared" si="71"/>
        <v>13</v>
      </c>
      <c r="AO98" s="296">
        <f>IF($BJ98=AQ$91,$BS$26,0)</f>
        <v>0</v>
      </c>
      <c r="AP98" s="297">
        <f t="shared" si="72"/>
        <v>1</v>
      </c>
      <c r="AQ98" s="298">
        <f t="shared" si="73"/>
        <v>14</v>
      </c>
      <c r="AR98" s="296">
        <f>IF($BJ98=AT$91,$BS$26,0)</f>
        <v>0</v>
      </c>
      <c r="AS98" s="297">
        <f t="shared" si="74"/>
        <v>2</v>
      </c>
      <c r="AT98" s="298">
        <f t="shared" si="75"/>
        <v>16</v>
      </c>
      <c r="AU98" s="296">
        <f>IF($BJ98=AW$91,$BS$26,0)</f>
        <v>0</v>
      </c>
      <c r="AV98" s="297">
        <f t="shared" si="76"/>
        <v>2</v>
      </c>
      <c r="AW98" s="298">
        <f t="shared" si="77"/>
        <v>17</v>
      </c>
      <c r="AX98" s="296">
        <f>IF($BJ98=AZ$91,$BS$26,0)</f>
        <v>0</v>
      </c>
      <c r="AY98" s="297">
        <f t="shared" si="78"/>
        <v>3</v>
      </c>
      <c r="AZ98" s="298">
        <f t="shared" si="79"/>
        <v>19</v>
      </c>
      <c r="BA98" s="296">
        <f>IF($BJ98=BC$91,$BS$26,0)</f>
        <v>0</v>
      </c>
      <c r="BB98" s="297">
        <f t="shared" si="80"/>
        <v>1</v>
      </c>
      <c r="BC98" s="298">
        <f t="shared" si="81"/>
        <v>18</v>
      </c>
      <c r="BD98" s="296">
        <f>IF($BJ98=BF$91,$BS$26,0)</f>
        <v>0</v>
      </c>
      <c r="BE98" s="297">
        <f t="shared" si="82"/>
        <v>2</v>
      </c>
      <c r="BF98" s="298">
        <f t="shared" si="83"/>
        <v>20</v>
      </c>
      <c r="BG98" s="296">
        <f>IF($BJ98=BI$91,$BS$26,0)</f>
        <v>2</v>
      </c>
      <c r="BH98" s="297">
        <f t="shared" si="84"/>
        <v>1</v>
      </c>
      <c r="BI98" s="298">
        <f t="shared" si="85"/>
        <v>20</v>
      </c>
      <c r="BJ98" s="299">
        <f t="shared" si="44"/>
        <v>20</v>
      </c>
      <c r="BK98" s="380" t="str">
        <f t="shared" si="45"/>
        <v xml:space="preserve">District  CENTRE  -  Lorraine  </v>
      </c>
      <c r="BL98" s="380"/>
      <c r="BM98" s="380"/>
      <c r="BN98" s="381"/>
    </row>
    <row r="99" spans="2:152" s="7" customFormat="1">
      <c r="B99" s="305">
        <f>IF($BJ99=D$91,$BS$27,0)</f>
        <v>0</v>
      </c>
      <c r="C99" s="306">
        <f t="shared" si="46"/>
        <v>3</v>
      </c>
      <c r="D99" s="307">
        <f t="shared" si="47"/>
        <v>3</v>
      </c>
      <c r="E99" s="305">
        <f>IF($BJ99=G$91,$BS$27,0)</f>
        <v>0</v>
      </c>
      <c r="F99" s="306">
        <f t="shared" si="48"/>
        <v>1</v>
      </c>
      <c r="G99" s="307">
        <f t="shared" si="49"/>
        <v>2</v>
      </c>
      <c r="H99" s="305">
        <f>IF($BJ99=J$91,$BS$27,0)</f>
        <v>0</v>
      </c>
      <c r="I99" s="306">
        <f t="shared" si="50"/>
        <v>2</v>
      </c>
      <c r="J99" s="307">
        <f t="shared" si="51"/>
        <v>4</v>
      </c>
      <c r="K99" s="305">
        <f>IF($BJ99=M$91,$BS$27,0)</f>
        <v>0</v>
      </c>
      <c r="L99" s="306">
        <f t="shared" si="52"/>
        <v>2</v>
      </c>
      <c r="M99" s="307">
        <f t="shared" si="53"/>
        <v>5</v>
      </c>
      <c r="N99" s="305">
        <f>IF($BJ99=P$91,$BS$27,0)</f>
        <v>5</v>
      </c>
      <c r="O99" s="306">
        <f t="shared" si="54"/>
        <v>1</v>
      </c>
      <c r="P99" s="307">
        <f t="shared" si="55"/>
        <v>5</v>
      </c>
      <c r="Q99" s="305">
        <f>IF($BJ99=S$91,$BS$27,0)</f>
        <v>0</v>
      </c>
      <c r="R99" s="306">
        <f t="shared" si="56"/>
        <v>1</v>
      </c>
      <c r="S99" s="307">
        <f t="shared" si="57"/>
        <v>6</v>
      </c>
      <c r="T99" s="305">
        <f>IF($BJ99=V$91,$BS$27,0)</f>
        <v>0</v>
      </c>
      <c r="U99" s="306">
        <f t="shared" si="58"/>
        <v>2</v>
      </c>
      <c r="V99" s="307">
        <f t="shared" si="59"/>
        <v>8</v>
      </c>
      <c r="W99" s="305">
        <f>IF($BJ99=Y$91,$BS$27,0)</f>
        <v>0</v>
      </c>
      <c r="X99" s="306">
        <f t="shared" si="60"/>
        <v>2</v>
      </c>
      <c r="Y99" s="307">
        <f t="shared" si="61"/>
        <v>9</v>
      </c>
      <c r="Z99" s="305">
        <f>IF($BJ99=AB$91,$BS$27,0)</f>
        <v>0</v>
      </c>
      <c r="AA99" s="306">
        <f t="shared" si="62"/>
        <v>2</v>
      </c>
      <c r="AB99" s="307">
        <f t="shared" si="63"/>
        <v>10</v>
      </c>
      <c r="AC99" s="305">
        <f>IF($BJ99=AE$91,$BS$27,0)</f>
        <v>0</v>
      </c>
      <c r="AD99" s="306">
        <f t="shared" si="64"/>
        <v>2</v>
      </c>
      <c r="AE99" s="307">
        <f t="shared" si="65"/>
        <v>11</v>
      </c>
      <c r="AF99" s="305">
        <f>IF($BJ99=AH$91,$BS$27,0)</f>
        <v>0</v>
      </c>
      <c r="AG99" s="306">
        <f t="shared" si="66"/>
        <v>2</v>
      </c>
      <c r="AH99" s="307">
        <f t="shared" si="67"/>
        <v>12</v>
      </c>
      <c r="AI99" s="305">
        <f>IF($BJ99=AK$91,$BS$27,0)</f>
        <v>0</v>
      </c>
      <c r="AJ99" s="306">
        <f t="shared" si="68"/>
        <v>2</v>
      </c>
      <c r="AK99" s="307">
        <f t="shared" si="69"/>
        <v>13</v>
      </c>
      <c r="AL99" s="305">
        <f>IF($BJ99=AN$91,$BS$27,0)</f>
        <v>0</v>
      </c>
      <c r="AM99" s="306">
        <f t="shared" si="70"/>
        <v>1</v>
      </c>
      <c r="AN99" s="307">
        <f t="shared" si="71"/>
        <v>13</v>
      </c>
      <c r="AO99" s="305">
        <f>IF($BJ99=AQ$91,$BS$27,0)</f>
        <v>0</v>
      </c>
      <c r="AP99" s="306">
        <f t="shared" si="72"/>
        <v>1</v>
      </c>
      <c r="AQ99" s="307">
        <f t="shared" si="73"/>
        <v>14</v>
      </c>
      <c r="AR99" s="305">
        <f>IF($BJ99=AT$91,$BS$27,0)</f>
        <v>0</v>
      </c>
      <c r="AS99" s="306">
        <f t="shared" si="74"/>
        <v>2</v>
      </c>
      <c r="AT99" s="307">
        <f t="shared" si="75"/>
        <v>16</v>
      </c>
      <c r="AU99" s="305">
        <f>IF($BJ99=AW$91,$BS$27,0)</f>
        <v>0</v>
      </c>
      <c r="AV99" s="306">
        <f t="shared" si="76"/>
        <v>2</v>
      </c>
      <c r="AW99" s="307">
        <f t="shared" si="77"/>
        <v>17</v>
      </c>
      <c r="AX99" s="305">
        <f>IF($BJ99=AZ$91,$BS$27,0)</f>
        <v>0</v>
      </c>
      <c r="AY99" s="306">
        <f t="shared" si="78"/>
        <v>3</v>
      </c>
      <c r="AZ99" s="307">
        <f t="shared" si="79"/>
        <v>19</v>
      </c>
      <c r="BA99" s="305">
        <f>IF($BJ99=BC$91,$BS$27,0)</f>
        <v>0</v>
      </c>
      <c r="BB99" s="306">
        <f t="shared" si="80"/>
        <v>1</v>
      </c>
      <c r="BC99" s="307">
        <f t="shared" si="81"/>
        <v>18</v>
      </c>
      <c r="BD99" s="305">
        <f>IF($BJ99=BF$91,$BS$27,0)</f>
        <v>0</v>
      </c>
      <c r="BE99" s="306">
        <f t="shared" si="82"/>
        <v>2</v>
      </c>
      <c r="BF99" s="307">
        <f t="shared" si="83"/>
        <v>20</v>
      </c>
      <c r="BG99" s="305">
        <f>IF($BJ99=BI$91,$BS$27,0)</f>
        <v>0</v>
      </c>
      <c r="BH99" s="306">
        <f t="shared" si="84"/>
        <v>2</v>
      </c>
      <c r="BI99" s="307">
        <f t="shared" si="85"/>
        <v>21</v>
      </c>
      <c r="BJ99" s="314">
        <f t="shared" si="44"/>
        <v>5</v>
      </c>
      <c r="BK99" s="388" t="str">
        <f t="shared" si="45"/>
        <v xml:space="preserve">District  EST  - Alsace  </v>
      </c>
      <c r="BL99" s="389"/>
      <c r="BM99" s="389"/>
      <c r="BN99" s="390"/>
    </row>
    <row r="100" spans="2:152" s="7" customFormat="1" ht="16.5" thickBot="1">
      <c r="B100" s="26">
        <f>IF($BJ100=D$91,$BS$28,0)</f>
        <v>0</v>
      </c>
      <c r="C100" s="27">
        <f t="shared" si="46"/>
        <v>3</v>
      </c>
      <c r="D100" s="28">
        <f t="shared" si="47"/>
        <v>3</v>
      </c>
      <c r="E100" s="26">
        <f>IF($BJ100=G$91,$BS$28,0)</f>
        <v>0</v>
      </c>
      <c r="F100" s="27">
        <f t="shared" si="48"/>
        <v>1</v>
      </c>
      <c r="G100" s="28">
        <f t="shared" si="49"/>
        <v>2</v>
      </c>
      <c r="H100" s="26">
        <f>IF($BJ100=J$91,$BS$28,0)</f>
        <v>0</v>
      </c>
      <c r="I100" s="27">
        <f t="shared" si="50"/>
        <v>2</v>
      </c>
      <c r="J100" s="28">
        <f t="shared" si="51"/>
        <v>4</v>
      </c>
      <c r="K100" s="26">
        <f>IF($BJ100=M$91,$BS$28,0)</f>
        <v>0</v>
      </c>
      <c r="L100" s="27">
        <f t="shared" si="52"/>
        <v>2</v>
      </c>
      <c r="M100" s="28">
        <f t="shared" si="53"/>
        <v>5</v>
      </c>
      <c r="N100" s="26">
        <f>IF($BJ100=P$91,$BS$28,0)</f>
        <v>0</v>
      </c>
      <c r="O100" s="27">
        <f t="shared" si="54"/>
        <v>3</v>
      </c>
      <c r="P100" s="28">
        <f t="shared" si="55"/>
        <v>7</v>
      </c>
      <c r="Q100" s="26">
        <f>IF($BJ100=S$91,$BS$28,0)</f>
        <v>0</v>
      </c>
      <c r="R100" s="27">
        <f t="shared" si="56"/>
        <v>1</v>
      </c>
      <c r="S100" s="28">
        <f t="shared" si="57"/>
        <v>6</v>
      </c>
      <c r="T100" s="26">
        <f>IF($BJ100=V$91,$BS$28,0)</f>
        <v>0</v>
      </c>
      <c r="U100" s="27">
        <f t="shared" si="58"/>
        <v>2</v>
      </c>
      <c r="V100" s="28">
        <f t="shared" si="59"/>
        <v>8</v>
      </c>
      <c r="W100" s="26">
        <f>IF($BJ100=Y$91,$BS$28,0)</f>
        <v>0</v>
      </c>
      <c r="X100" s="27">
        <f t="shared" si="60"/>
        <v>2</v>
      </c>
      <c r="Y100" s="28">
        <f t="shared" si="61"/>
        <v>9</v>
      </c>
      <c r="Z100" s="26">
        <f>IF($BJ100=AB$91,$BS$28,0)</f>
        <v>0</v>
      </c>
      <c r="AA100" s="27">
        <f t="shared" si="62"/>
        <v>2</v>
      </c>
      <c r="AB100" s="28">
        <f t="shared" si="63"/>
        <v>10</v>
      </c>
      <c r="AC100" s="26">
        <f>IF($BJ100=AE$91,$BS$28,0)</f>
        <v>0</v>
      </c>
      <c r="AD100" s="27">
        <f t="shared" si="64"/>
        <v>2</v>
      </c>
      <c r="AE100" s="28">
        <f t="shared" si="65"/>
        <v>11</v>
      </c>
      <c r="AF100" s="26">
        <f>IF($BJ100=AH$91,$BS$28,0)</f>
        <v>0</v>
      </c>
      <c r="AG100" s="27">
        <f t="shared" si="66"/>
        <v>2</v>
      </c>
      <c r="AH100" s="28">
        <f t="shared" si="67"/>
        <v>12</v>
      </c>
      <c r="AI100" s="26">
        <f>IF($BJ100=AK$91,$BS$28,0)</f>
        <v>4</v>
      </c>
      <c r="AJ100" s="27">
        <f t="shared" si="68"/>
        <v>1</v>
      </c>
      <c r="AK100" s="28">
        <f t="shared" si="69"/>
        <v>12</v>
      </c>
      <c r="AL100" s="26">
        <f>IF($BJ100=AN$91,$BS$28,0)</f>
        <v>0</v>
      </c>
      <c r="AM100" s="27">
        <f t="shared" si="70"/>
        <v>1</v>
      </c>
      <c r="AN100" s="28">
        <f t="shared" si="71"/>
        <v>13</v>
      </c>
      <c r="AO100" s="26">
        <f>IF($BJ100=AQ$91,$BS$28,0)</f>
        <v>0</v>
      </c>
      <c r="AP100" s="27">
        <f t="shared" si="72"/>
        <v>1</v>
      </c>
      <c r="AQ100" s="28">
        <f t="shared" si="73"/>
        <v>14</v>
      </c>
      <c r="AR100" s="26">
        <f>IF($BJ100=AT$91,$BS$28,0)</f>
        <v>0</v>
      </c>
      <c r="AS100" s="27">
        <f t="shared" si="74"/>
        <v>2</v>
      </c>
      <c r="AT100" s="28">
        <f t="shared" si="75"/>
        <v>16</v>
      </c>
      <c r="AU100" s="26">
        <f>IF($BJ100=AW$91,$BS$28,0)</f>
        <v>0</v>
      </c>
      <c r="AV100" s="27">
        <f t="shared" si="76"/>
        <v>2</v>
      </c>
      <c r="AW100" s="28">
        <f t="shared" si="77"/>
        <v>17</v>
      </c>
      <c r="AX100" s="26">
        <f>IF($BJ100=AZ$91,$BS$28,0)</f>
        <v>0</v>
      </c>
      <c r="AY100" s="27">
        <f t="shared" si="78"/>
        <v>3</v>
      </c>
      <c r="AZ100" s="28">
        <f t="shared" si="79"/>
        <v>19</v>
      </c>
      <c r="BA100" s="26">
        <f>IF($BJ100=BC$91,$BS$28,0)</f>
        <v>0</v>
      </c>
      <c r="BB100" s="27">
        <f t="shared" si="80"/>
        <v>1</v>
      </c>
      <c r="BC100" s="28">
        <f t="shared" si="81"/>
        <v>18</v>
      </c>
      <c r="BD100" s="26">
        <f>IF($BJ100=BF$91,$BS$28,0)</f>
        <v>0</v>
      </c>
      <c r="BE100" s="27">
        <f t="shared" si="82"/>
        <v>2</v>
      </c>
      <c r="BF100" s="28">
        <f t="shared" si="83"/>
        <v>20</v>
      </c>
      <c r="BG100" s="26">
        <f>IF($BJ100=BI$91,$BS$28,0)</f>
        <v>0</v>
      </c>
      <c r="BH100" s="27">
        <f t="shared" si="84"/>
        <v>2</v>
      </c>
      <c r="BI100" s="28">
        <f t="shared" si="85"/>
        <v>21</v>
      </c>
      <c r="BJ100" s="303">
        <f t="shared" si="44"/>
        <v>12</v>
      </c>
      <c r="BK100" s="377" t="str">
        <f t="shared" si="45"/>
        <v xml:space="preserve">District  OUEST  - Champagne Ardennes  </v>
      </c>
      <c r="BL100" s="378"/>
      <c r="BM100" s="378"/>
      <c r="BN100" s="379"/>
    </row>
    <row r="101" spans="2:152" s="7" customFormat="1" ht="16.5" thickTop="1">
      <c r="B101" s="296">
        <f>IF($BJ101=D$91,$BS$31,0)</f>
        <v>0</v>
      </c>
      <c r="C101" s="297">
        <f t="shared" si="46"/>
        <v>3</v>
      </c>
      <c r="D101" s="298">
        <f t="shared" si="47"/>
        <v>3</v>
      </c>
      <c r="E101" s="296">
        <f>IF($BJ101=G$91,$BS$31,0)</f>
        <v>0</v>
      </c>
      <c r="F101" s="297">
        <f t="shared" si="48"/>
        <v>1</v>
      </c>
      <c r="G101" s="298">
        <f t="shared" si="49"/>
        <v>2</v>
      </c>
      <c r="H101" s="296">
        <f>IF($BJ101=J$91,$BS$31,0)</f>
        <v>0</v>
      </c>
      <c r="I101" s="297">
        <f t="shared" si="50"/>
        <v>2</v>
      </c>
      <c r="J101" s="298">
        <f t="shared" si="51"/>
        <v>4</v>
      </c>
      <c r="K101" s="296">
        <f>IF($BJ101=M$91,$BS$31,0)</f>
        <v>0</v>
      </c>
      <c r="L101" s="297">
        <f t="shared" si="52"/>
        <v>2</v>
      </c>
      <c r="M101" s="298">
        <f t="shared" si="53"/>
        <v>5</v>
      </c>
      <c r="N101" s="296">
        <f>IF($BJ101=P$91,$BS$31,0)</f>
        <v>0</v>
      </c>
      <c r="O101" s="297">
        <f t="shared" si="54"/>
        <v>3</v>
      </c>
      <c r="P101" s="298">
        <f t="shared" si="55"/>
        <v>7</v>
      </c>
      <c r="Q101" s="296">
        <f>IF($BJ101=S$91,$BS$31,0)</f>
        <v>0</v>
      </c>
      <c r="R101" s="297">
        <f t="shared" si="56"/>
        <v>1</v>
      </c>
      <c r="S101" s="298">
        <f t="shared" si="57"/>
        <v>6</v>
      </c>
      <c r="T101" s="296">
        <f>IF($BJ101=V$91,$BS$31,0)</f>
        <v>0</v>
      </c>
      <c r="U101" s="297">
        <f t="shared" si="58"/>
        <v>2</v>
      </c>
      <c r="V101" s="298">
        <f t="shared" si="59"/>
        <v>8</v>
      </c>
      <c r="W101" s="296">
        <f>IF($BJ101=Y$91,$BS$31,0)</f>
        <v>0</v>
      </c>
      <c r="X101" s="297">
        <f t="shared" si="60"/>
        <v>2</v>
      </c>
      <c r="Y101" s="298">
        <f t="shared" si="61"/>
        <v>9</v>
      </c>
      <c r="Z101" s="296">
        <f>IF($BJ101=AB$91,$BS$31,0)</f>
        <v>0</v>
      </c>
      <c r="AA101" s="297">
        <f t="shared" si="62"/>
        <v>2</v>
      </c>
      <c r="AB101" s="298">
        <f t="shared" si="63"/>
        <v>10</v>
      </c>
      <c r="AC101" s="296">
        <f>IF($BJ101=AE$91,$BS$31,0)</f>
        <v>0</v>
      </c>
      <c r="AD101" s="297">
        <f t="shared" si="64"/>
        <v>2</v>
      </c>
      <c r="AE101" s="298">
        <f t="shared" si="65"/>
        <v>11</v>
      </c>
      <c r="AF101" s="296">
        <f>IF($BJ101=AH$91,$BS$31,0)</f>
        <v>0</v>
      </c>
      <c r="AG101" s="297">
        <f t="shared" si="66"/>
        <v>2</v>
      </c>
      <c r="AH101" s="298">
        <f t="shared" si="67"/>
        <v>12</v>
      </c>
      <c r="AI101" s="296">
        <f>IF($BJ101=AK$91,$BS$31,0)</f>
        <v>0</v>
      </c>
      <c r="AJ101" s="297">
        <f t="shared" si="68"/>
        <v>2</v>
      </c>
      <c r="AK101" s="298">
        <f t="shared" si="69"/>
        <v>13</v>
      </c>
      <c r="AL101" s="296">
        <f>IF($BJ101=AN$91,$BS$31,0)</f>
        <v>0</v>
      </c>
      <c r="AM101" s="297">
        <f t="shared" si="70"/>
        <v>1</v>
      </c>
      <c r="AN101" s="298">
        <f t="shared" si="71"/>
        <v>13</v>
      </c>
      <c r="AO101" s="296">
        <f>IF($BJ101=AQ$91,$BS$31,0)</f>
        <v>0</v>
      </c>
      <c r="AP101" s="297">
        <f t="shared" si="72"/>
        <v>1</v>
      </c>
      <c r="AQ101" s="298">
        <f t="shared" si="73"/>
        <v>14</v>
      </c>
      <c r="AR101" s="296">
        <f>IF($BJ101=AT$91,$BS$31,0)</f>
        <v>0</v>
      </c>
      <c r="AS101" s="297">
        <f t="shared" si="74"/>
        <v>2</v>
      </c>
      <c r="AT101" s="298">
        <f t="shared" si="75"/>
        <v>16</v>
      </c>
      <c r="AU101" s="296">
        <f>IF($BJ101=AW$91,$BS$31,0)</f>
        <v>0</v>
      </c>
      <c r="AV101" s="297">
        <f t="shared" si="76"/>
        <v>2</v>
      </c>
      <c r="AW101" s="298">
        <f t="shared" si="77"/>
        <v>17</v>
      </c>
      <c r="AX101" s="296">
        <f>IF($BJ101=AZ$91,$BS$31,0)</f>
        <v>2</v>
      </c>
      <c r="AY101" s="297">
        <f t="shared" si="78"/>
        <v>1</v>
      </c>
      <c r="AZ101" s="298">
        <f t="shared" si="79"/>
        <v>17</v>
      </c>
      <c r="BA101" s="296">
        <f>IF($BJ101=BC$91,$BS$31,0)</f>
        <v>0</v>
      </c>
      <c r="BB101" s="297">
        <f t="shared" si="80"/>
        <v>1</v>
      </c>
      <c r="BC101" s="298">
        <f t="shared" si="81"/>
        <v>18</v>
      </c>
      <c r="BD101" s="296">
        <f>IF($BJ101=BF$91,$BS$31,0)</f>
        <v>0</v>
      </c>
      <c r="BE101" s="297">
        <f t="shared" si="82"/>
        <v>2</v>
      </c>
      <c r="BF101" s="298">
        <f t="shared" si="83"/>
        <v>20</v>
      </c>
      <c r="BG101" s="296">
        <f>IF($BJ101=BI$91,$BS$31,0)</f>
        <v>0</v>
      </c>
      <c r="BH101" s="297">
        <f t="shared" si="84"/>
        <v>2</v>
      </c>
      <c r="BI101" s="298">
        <f t="shared" si="85"/>
        <v>21</v>
      </c>
      <c r="BJ101" s="299">
        <f t="shared" si="44"/>
        <v>17</v>
      </c>
      <c r="BK101" s="380" t="str">
        <f t="shared" si="45"/>
        <v xml:space="preserve">District  NORD  -  Nord  Pas de Calais  </v>
      </c>
      <c r="BL101" s="380"/>
      <c r="BM101" s="380"/>
      <c r="BN101" s="381"/>
    </row>
    <row r="102" spans="2:152" s="7" customFormat="1" ht="16.5" thickBot="1">
      <c r="B102" s="26">
        <f>IF($BJ102=D$91,$BS$32,0)</f>
        <v>0</v>
      </c>
      <c r="C102" s="27">
        <f t="shared" si="46"/>
        <v>3</v>
      </c>
      <c r="D102" s="28">
        <f t="shared" si="47"/>
        <v>3</v>
      </c>
      <c r="E102" s="26">
        <f>IF($BJ102=G$91,$BS$32,0)</f>
        <v>0</v>
      </c>
      <c r="F102" s="27">
        <f t="shared" si="48"/>
        <v>1</v>
      </c>
      <c r="G102" s="28">
        <f t="shared" si="49"/>
        <v>2</v>
      </c>
      <c r="H102" s="26">
        <f>IF($BJ102=J$91,$BS$32,0)</f>
        <v>0</v>
      </c>
      <c r="I102" s="27">
        <f t="shared" si="50"/>
        <v>2</v>
      </c>
      <c r="J102" s="28">
        <f t="shared" si="51"/>
        <v>4</v>
      </c>
      <c r="K102" s="26">
        <f>IF($BJ102=M$91,$BS$32,0)</f>
        <v>0</v>
      </c>
      <c r="L102" s="27">
        <f t="shared" si="52"/>
        <v>2</v>
      </c>
      <c r="M102" s="28">
        <f t="shared" si="53"/>
        <v>5</v>
      </c>
      <c r="N102" s="26">
        <f>IF($BJ102=P$91,$BS$32,0)</f>
        <v>0</v>
      </c>
      <c r="O102" s="27">
        <f t="shared" si="54"/>
        <v>3</v>
      </c>
      <c r="P102" s="28">
        <f t="shared" si="55"/>
        <v>7</v>
      </c>
      <c r="Q102" s="26">
        <f>IF($BJ102=S$91,$BS$32,0)</f>
        <v>0</v>
      </c>
      <c r="R102" s="27">
        <f t="shared" si="56"/>
        <v>1</v>
      </c>
      <c r="S102" s="28">
        <f t="shared" si="57"/>
        <v>6</v>
      </c>
      <c r="T102" s="26">
        <f>IF($BJ102=V$91,$BS$32,0)</f>
        <v>0</v>
      </c>
      <c r="U102" s="27">
        <f t="shared" si="58"/>
        <v>2</v>
      </c>
      <c r="V102" s="28">
        <f t="shared" si="59"/>
        <v>8</v>
      </c>
      <c r="W102" s="26">
        <f>IF($BJ102=Y$91,$BS$32,0)</f>
        <v>0</v>
      </c>
      <c r="X102" s="27">
        <f t="shared" si="60"/>
        <v>2</v>
      </c>
      <c r="Y102" s="28">
        <f t="shared" si="61"/>
        <v>9</v>
      </c>
      <c r="Z102" s="26">
        <f>IF($BJ102=AB$91,$BS$32,0)</f>
        <v>0</v>
      </c>
      <c r="AA102" s="27">
        <f t="shared" si="62"/>
        <v>2</v>
      </c>
      <c r="AB102" s="28">
        <f t="shared" si="63"/>
        <v>10</v>
      </c>
      <c r="AC102" s="26">
        <f>IF($BJ102=AE$91,$BS$32,0)</f>
        <v>0</v>
      </c>
      <c r="AD102" s="27">
        <f t="shared" si="64"/>
        <v>2</v>
      </c>
      <c r="AE102" s="28">
        <f t="shared" si="65"/>
        <v>11</v>
      </c>
      <c r="AF102" s="26">
        <f>IF($BJ102=AH$91,$BS$32,0)</f>
        <v>0</v>
      </c>
      <c r="AG102" s="27">
        <f t="shared" si="66"/>
        <v>2</v>
      </c>
      <c r="AH102" s="28">
        <f t="shared" si="67"/>
        <v>12</v>
      </c>
      <c r="AI102" s="26">
        <f>IF($BJ102=AK$91,$BS$32,0)</f>
        <v>0</v>
      </c>
      <c r="AJ102" s="27">
        <f t="shared" si="68"/>
        <v>2</v>
      </c>
      <c r="AK102" s="28">
        <f t="shared" si="69"/>
        <v>13</v>
      </c>
      <c r="AL102" s="26">
        <f>IF($BJ102=AN$91,$BS$32,0)</f>
        <v>0</v>
      </c>
      <c r="AM102" s="27">
        <f t="shared" si="70"/>
        <v>1</v>
      </c>
      <c r="AN102" s="28">
        <f t="shared" si="71"/>
        <v>13</v>
      </c>
      <c r="AO102" s="26">
        <f>IF($BJ102=AQ$91,$BS$32,0)</f>
        <v>0</v>
      </c>
      <c r="AP102" s="27">
        <f t="shared" si="72"/>
        <v>1</v>
      </c>
      <c r="AQ102" s="28">
        <f t="shared" si="73"/>
        <v>14</v>
      </c>
      <c r="AR102" s="26">
        <f>IF($BJ102=AT$91,$BS$32,0)</f>
        <v>3</v>
      </c>
      <c r="AS102" s="27">
        <f t="shared" si="74"/>
        <v>1</v>
      </c>
      <c r="AT102" s="28">
        <f t="shared" si="75"/>
        <v>15</v>
      </c>
      <c r="AU102" s="26">
        <f>IF($BJ102=AW$91,$BS$32,0)</f>
        <v>0</v>
      </c>
      <c r="AV102" s="27">
        <f t="shared" si="76"/>
        <v>2</v>
      </c>
      <c r="AW102" s="28">
        <f t="shared" si="77"/>
        <v>17</v>
      </c>
      <c r="AX102" s="26">
        <f>IF($BJ102=AZ$91,$BS$32,0)</f>
        <v>0</v>
      </c>
      <c r="AY102" s="27">
        <f t="shared" si="78"/>
        <v>3</v>
      </c>
      <c r="AZ102" s="28">
        <f t="shared" si="79"/>
        <v>19</v>
      </c>
      <c r="BA102" s="26">
        <f>IF($BJ102=BC$91,$BS$32,0)</f>
        <v>0</v>
      </c>
      <c r="BB102" s="27">
        <f t="shared" si="80"/>
        <v>1</v>
      </c>
      <c r="BC102" s="28">
        <f t="shared" si="81"/>
        <v>18</v>
      </c>
      <c r="BD102" s="26">
        <f>IF($BJ102=BF$91,$BS$32,0)</f>
        <v>0</v>
      </c>
      <c r="BE102" s="27">
        <f t="shared" si="82"/>
        <v>2</v>
      </c>
      <c r="BF102" s="28">
        <f t="shared" si="83"/>
        <v>20</v>
      </c>
      <c r="BG102" s="26">
        <f>IF($BJ102=BI$91,$BS$32,0)</f>
        <v>0</v>
      </c>
      <c r="BH102" s="27">
        <f t="shared" si="84"/>
        <v>2</v>
      </c>
      <c r="BI102" s="28">
        <f t="shared" si="85"/>
        <v>21</v>
      </c>
      <c r="BJ102" s="303">
        <f t="shared" si="44"/>
        <v>15</v>
      </c>
      <c r="BK102" s="377" t="str">
        <f t="shared" si="45"/>
        <v xml:space="preserve">District  SUD  -  Picardie  </v>
      </c>
      <c r="BL102" s="378"/>
      <c r="BM102" s="378"/>
      <c r="BN102" s="379"/>
    </row>
    <row r="103" spans="2:152" s="7" customFormat="1" ht="17.25" thickTop="1" thickBot="1">
      <c r="B103" s="29">
        <f>IF($BJ103=D$91,$BS$35,0)</f>
        <v>0</v>
      </c>
      <c r="C103" s="30">
        <f t="shared" si="46"/>
        <v>3</v>
      </c>
      <c r="D103" s="31">
        <f t="shared" si="47"/>
        <v>3</v>
      </c>
      <c r="E103" s="29">
        <f>IF($BJ103=G$91,$BS$35,0)</f>
        <v>0</v>
      </c>
      <c r="F103" s="30">
        <f t="shared" si="48"/>
        <v>1</v>
      </c>
      <c r="G103" s="31">
        <f t="shared" si="49"/>
        <v>2</v>
      </c>
      <c r="H103" s="29">
        <f>IF($BJ103=J$91,$BS$35,0)</f>
        <v>0</v>
      </c>
      <c r="I103" s="30">
        <f t="shared" si="50"/>
        <v>2</v>
      </c>
      <c r="J103" s="31">
        <f t="shared" si="51"/>
        <v>4</v>
      </c>
      <c r="K103" s="29">
        <f>IF($BJ103=M$91,$BS$35,0)</f>
        <v>0</v>
      </c>
      <c r="L103" s="30">
        <f t="shared" si="52"/>
        <v>2</v>
      </c>
      <c r="M103" s="31">
        <f t="shared" si="53"/>
        <v>5</v>
      </c>
      <c r="N103" s="29">
        <f>IF($BJ103=P$91,$BS$35,0)</f>
        <v>0</v>
      </c>
      <c r="O103" s="30">
        <f t="shared" si="54"/>
        <v>3</v>
      </c>
      <c r="P103" s="31">
        <f t="shared" si="55"/>
        <v>7</v>
      </c>
      <c r="Q103" s="29">
        <f>IF($BJ103=S$91,$BS$35,0)</f>
        <v>0</v>
      </c>
      <c r="R103" s="30">
        <f t="shared" si="56"/>
        <v>1</v>
      </c>
      <c r="S103" s="31">
        <f t="shared" si="57"/>
        <v>6</v>
      </c>
      <c r="T103" s="29">
        <f>IF($BJ103=V$91,$BS$35,0)</f>
        <v>0</v>
      </c>
      <c r="U103" s="30">
        <f t="shared" si="58"/>
        <v>2</v>
      </c>
      <c r="V103" s="31">
        <f t="shared" si="59"/>
        <v>8</v>
      </c>
      <c r="W103" s="29">
        <f>IF($BJ103=Y$91,$BS$35,0)</f>
        <v>0</v>
      </c>
      <c r="X103" s="30">
        <f t="shared" si="60"/>
        <v>2</v>
      </c>
      <c r="Y103" s="31">
        <f t="shared" si="61"/>
        <v>9</v>
      </c>
      <c r="Z103" s="29">
        <f>IF($BJ103=AB$91,$BS$35,0)</f>
        <v>0</v>
      </c>
      <c r="AA103" s="30">
        <f t="shared" si="62"/>
        <v>2</v>
      </c>
      <c r="AB103" s="31">
        <f t="shared" si="63"/>
        <v>10</v>
      </c>
      <c r="AC103" s="29">
        <f>IF($BJ103=AE$91,$BS$35,0)</f>
        <v>0</v>
      </c>
      <c r="AD103" s="30">
        <f t="shared" si="64"/>
        <v>2</v>
      </c>
      <c r="AE103" s="31">
        <f t="shared" si="65"/>
        <v>11</v>
      </c>
      <c r="AF103" s="29">
        <f>IF($BJ103=AH$91,$BS$35,0)</f>
        <v>20</v>
      </c>
      <c r="AG103" s="30">
        <f t="shared" si="66"/>
        <v>1</v>
      </c>
      <c r="AH103" s="31">
        <f t="shared" si="67"/>
        <v>11</v>
      </c>
      <c r="AI103" s="29">
        <f>IF($BJ103=AK$91,$BS$35,0)</f>
        <v>0</v>
      </c>
      <c r="AJ103" s="30">
        <f t="shared" si="68"/>
        <v>2</v>
      </c>
      <c r="AK103" s="31">
        <f t="shared" si="69"/>
        <v>13</v>
      </c>
      <c r="AL103" s="29">
        <f>IF($BJ103=AN$91,$BS$35,0)</f>
        <v>0</v>
      </c>
      <c r="AM103" s="30">
        <f t="shared" si="70"/>
        <v>1</v>
      </c>
      <c r="AN103" s="31">
        <f t="shared" si="71"/>
        <v>13</v>
      </c>
      <c r="AO103" s="29">
        <f>IF($BJ103=AQ$91,$BS$35,0)</f>
        <v>0</v>
      </c>
      <c r="AP103" s="30">
        <f t="shared" si="72"/>
        <v>1</v>
      </c>
      <c r="AQ103" s="31">
        <f t="shared" si="73"/>
        <v>14</v>
      </c>
      <c r="AR103" s="29">
        <f>IF($BJ103=AT$91,$BS$35,0)</f>
        <v>0</v>
      </c>
      <c r="AS103" s="30">
        <f t="shared" si="74"/>
        <v>2</v>
      </c>
      <c r="AT103" s="31">
        <f t="shared" si="75"/>
        <v>16</v>
      </c>
      <c r="AU103" s="29">
        <f>IF($BJ103=AW$91,$BS$35,0)</f>
        <v>0</v>
      </c>
      <c r="AV103" s="30">
        <f t="shared" si="76"/>
        <v>2</v>
      </c>
      <c r="AW103" s="31">
        <f t="shared" si="77"/>
        <v>17</v>
      </c>
      <c r="AX103" s="29">
        <f>IF($BJ103=AZ$91,$BS$35,0)</f>
        <v>0</v>
      </c>
      <c r="AY103" s="30">
        <f t="shared" si="78"/>
        <v>3</v>
      </c>
      <c r="AZ103" s="31">
        <f t="shared" si="79"/>
        <v>19</v>
      </c>
      <c r="BA103" s="29">
        <f>IF($BJ103=BC$91,$BS$35,0)</f>
        <v>0</v>
      </c>
      <c r="BB103" s="30">
        <f t="shared" si="80"/>
        <v>1</v>
      </c>
      <c r="BC103" s="31">
        <f t="shared" si="81"/>
        <v>18</v>
      </c>
      <c r="BD103" s="29">
        <f>IF($BJ103=BF$91,$BS$35,0)</f>
        <v>0</v>
      </c>
      <c r="BE103" s="30">
        <f t="shared" si="82"/>
        <v>2</v>
      </c>
      <c r="BF103" s="31">
        <f t="shared" si="83"/>
        <v>20</v>
      </c>
      <c r="BG103" s="29">
        <f>IF($BJ103=BI$91,$BS$35,0)</f>
        <v>0</v>
      </c>
      <c r="BH103" s="30">
        <f t="shared" si="84"/>
        <v>2</v>
      </c>
      <c r="BI103" s="31">
        <f t="shared" si="85"/>
        <v>21</v>
      </c>
      <c r="BJ103" s="304">
        <f t="shared" si="44"/>
        <v>11</v>
      </c>
      <c r="BK103" s="386" t="str">
        <f t="shared" si="45"/>
        <v xml:space="preserve">Région  Île de France  </v>
      </c>
      <c r="BL103" s="386"/>
      <c r="BM103" s="386"/>
      <c r="BN103" s="387"/>
    </row>
    <row r="104" spans="2:152" s="7" customFormat="1" ht="16.5" thickTop="1">
      <c r="B104" s="296">
        <f>IF($BJ104=D$91,$BS$38,0)</f>
        <v>0</v>
      </c>
      <c r="C104" s="297">
        <f t="shared" si="46"/>
        <v>3</v>
      </c>
      <c r="D104" s="298">
        <f t="shared" si="47"/>
        <v>3</v>
      </c>
      <c r="E104" s="296">
        <f>IF($BJ104=G$91,$BS$38,0)</f>
        <v>0</v>
      </c>
      <c r="F104" s="297">
        <f t="shared" si="48"/>
        <v>1</v>
      </c>
      <c r="G104" s="298">
        <f t="shared" si="49"/>
        <v>2</v>
      </c>
      <c r="H104" s="296">
        <f>IF($BJ104=J$91,$BS$38,0)</f>
        <v>0</v>
      </c>
      <c r="I104" s="297">
        <f t="shared" si="50"/>
        <v>2</v>
      </c>
      <c r="J104" s="298">
        <f t="shared" si="51"/>
        <v>4</v>
      </c>
      <c r="K104" s="296">
        <f>IF($BJ104=M$91,$BS$38,0)</f>
        <v>5</v>
      </c>
      <c r="L104" s="297">
        <f t="shared" si="52"/>
        <v>1</v>
      </c>
      <c r="M104" s="298">
        <f t="shared" si="53"/>
        <v>4</v>
      </c>
      <c r="N104" s="296">
        <f>IF($BJ104=P$91,$BS$38,0)</f>
        <v>0</v>
      </c>
      <c r="O104" s="297">
        <f t="shared" si="54"/>
        <v>3</v>
      </c>
      <c r="P104" s="298">
        <f t="shared" si="55"/>
        <v>7</v>
      </c>
      <c r="Q104" s="296">
        <f>IF($BJ104=S$91,$BS$38,0)</f>
        <v>0</v>
      </c>
      <c r="R104" s="297">
        <f t="shared" si="56"/>
        <v>1</v>
      </c>
      <c r="S104" s="298">
        <f t="shared" si="57"/>
        <v>6</v>
      </c>
      <c r="T104" s="296">
        <f>IF($BJ104=V$91,$BS$38,0)</f>
        <v>0</v>
      </c>
      <c r="U104" s="297">
        <f t="shared" si="58"/>
        <v>2</v>
      </c>
      <c r="V104" s="298">
        <f t="shared" si="59"/>
        <v>8</v>
      </c>
      <c r="W104" s="296">
        <f>IF($BJ104=Y$91,$BS$38,0)</f>
        <v>0</v>
      </c>
      <c r="X104" s="297">
        <f t="shared" si="60"/>
        <v>2</v>
      </c>
      <c r="Y104" s="298">
        <f t="shared" si="61"/>
        <v>9</v>
      </c>
      <c r="Z104" s="296">
        <f>IF($BJ104=AB$91,$BS$38,0)</f>
        <v>0</v>
      </c>
      <c r="AA104" s="297">
        <f t="shared" si="62"/>
        <v>2</v>
      </c>
      <c r="AB104" s="298">
        <f t="shared" si="63"/>
        <v>10</v>
      </c>
      <c r="AC104" s="296">
        <f>IF($BJ104=AE$91,$BS$38,0)</f>
        <v>0</v>
      </c>
      <c r="AD104" s="297">
        <f t="shared" si="64"/>
        <v>2</v>
      </c>
      <c r="AE104" s="298">
        <f t="shared" si="65"/>
        <v>11</v>
      </c>
      <c r="AF104" s="296">
        <f>IF($BJ104=AH$91,$BS$38,0)</f>
        <v>0</v>
      </c>
      <c r="AG104" s="297">
        <f t="shared" si="66"/>
        <v>2</v>
      </c>
      <c r="AH104" s="298">
        <f t="shared" si="67"/>
        <v>12</v>
      </c>
      <c r="AI104" s="296">
        <f>IF($BJ104=AK$91,$BS$38,0)</f>
        <v>0</v>
      </c>
      <c r="AJ104" s="297">
        <f t="shared" si="68"/>
        <v>2</v>
      </c>
      <c r="AK104" s="298">
        <f t="shared" si="69"/>
        <v>13</v>
      </c>
      <c r="AL104" s="296">
        <f>IF($BJ104=AN$91,$BS$38,0)</f>
        <v>0</v>
      </c>
      <c r="AM104" s="297">
        <f t="shared" si="70"/>
        <v>1</v>
      </c>
      <c r="AN104" s="298">
        <f t="shared" si="71"/>
        <v>13</v>
      </c>
      <c r="AO104" s="296">
        <f>IF($BJ104=AQ$91,$BS$38,0)</f>
        <v>0</v>
      </c>
      <c r="AP104" s="297">
        <f t="shared" si="72"/>
        <v>1</v>
      </c>
      <c r="AQ104" s="298">
        <f t="shared" si="73"/>
        <v>14</v>
      </c>
      <c r="AR104" s="296">
        <f>IF($BJ104=AT$91,$BS$38,0)</f>
        <v>0</v>
      </c>
      <c r="AS104" s="297">
        <f t="shared" si="74"/>
        <v>2</v>
      </c>
      <c r="AT104" s="298">
        <f t="shared" si="75"/>
        <v>16</v>
      </c>
      <c r="AU104" s="296">
        <f>IF($BJ104=AW$91,$BS$38,0)</f>
        <v>0</v>
      </c>
      <c r="AV104" s="297">
        <f t="shared" si="76"/>
        <v>2</v>
      </c>
      <c r="AW104" s="298">
        <f t="shared" si="77"/>
        <v>17</v>
      </c>
      <c r="AX104" s="296">
        <f>IF($BJ104=AZ$91,$BS$38,0)</f>
        <v>0</v>
      </c>
      <c r="AY104" s="297">
        <f t="shared" si="78"/>
        <v>3</v>
      </c>
      <c r="AZ104" s="298">
        <f t="shared" si="79"/>
        <v>19</v>
      </c>
      <c r="BA104" s="296">
        <f>IF($BJ104=BC$91,$BS$38,0)</f>
        <v>0</v>
      </c>
      <c r="BB104" s="297">
        <f t="shared" si="80"/>
        <v>1</v>
      </c>
      <c r="BC104" s="298">
        <f t="shared" si="81"/>
        <v>18</v>
      </c>
      <c r="BD104" s="296">
        <f>IF($BJ104=BF$91,$BS$38,0)</f>
        <v>0</v>
      </c>
      <c r="BE104" s="297">
        <f t="shared" si="82"/>
        <v>2</v>
      </c>
      <c r="BF104" s="298">
        <f t="shared" si="83"/>
        <v>20</v>
      </c>
      <c r="BG104" s="296">
        <f>IF($BJ104=BI$91,$BS$38,0)</f>
        <v>0</v>
      </c>
      <c r="BH104" s="297">
        <f t="shared" si="84"/>
        <v>2</v>
      </c>
      <c r="BI104" s="298">
        <f t="shared" si="85"/>
        <v>21</v>
      </c>
      <c r="BJ104" s="299">
        <f t="shared" si="44"/>
        <v>4</v>
      </c>
      <c r="BK104" s="380" t="str">
        <f t="shared" si="45"/>
        <v xml:space="preserve">District  NORD  -  Haute Normandie  </v>
      </c>
      <c r="BL104" s="380"/>
      <c r="BM104" s="380"/>
      <c r="BN104" s="381"/>
    </row>
    <row r="105" spans="2:152" s="7" customFormat="1" ht="16.5" thickBot="1">
      <c r="B105" s="26">
        <f>IF($BJ105=D$91,$BS$39,0)</f>
        <v>0</v>
      </c>
      <c r="C105" s="27">
        <f t="shared" si="46"/>
        <v>3</v>
      </c>
      <c r="D105" s="28">
        <f t="shared" si="47"/>
        <v>3</v>
      </c>
      <c r="E105" s="26">
        <f>IF($BJ105=G$91,$BS$39,0)</f>
        <v>0</v>
      </c>
      <c r="F105" s="27">
        <f t="shared" si="48"/>
        <v>1</v>
      </c>
      <c r="G105" s="28">
        <f t="shared" si="49"/>
        <v>2</v>
      </c>
      <c r="H105" s="26">
        <f>IF($BJ105=J$91,$BS$39,0)</f>
        <v>0</v>
      </c>
      <c r="I105" s="27">
        <f t="shared" si="50"/>
        <v>2</v>
      </c>
      <c r="J105" s="28">
        <f t="shared" si="51"/>
        <v>4</v>
      </c>
      <c r="K105" s="26">
        <f>IF($BJ105=M$91,$BS$39,0)</f>
        <v>0</v>
      </c>
      <c r="L105" s="27">
        <f t="shared" si="52"/>
        <v>2</v>
      </c>
      <c r="M105" s="28">
        <f t="shared" si="53"/>
        <v>5</v>
      </c>
      <c r="N105" s="26">
        <f>IF($BJ105=P$91,$BS$39,0)</f>
        <v>0</v>
      </c>
      <c r="O105" s="27">
        <f t="shared" si="54"/>
        <v>3</v>
      </c>
      <c r="P105" s="28">
        <f t="shared" si="55"/>
        <v>7</v>
      </c>
      <c r="Q105" s="26">
        <f>IF($BJ105=S$91,$BS$39,0)</f>
        <v>0</v>
      </c>
      <c r="R105" s="27">
        <f t="shared" si="56"/>
        <v>1</v>
      </c>
      <c r="S105" s="28">
        <f t="shared" si="57"/>
        <v>6</v>
      </c>
      <c r="T105" s="26">
        <f>IF($BJ105=V$91,$BS$39,0)</f>
        <v>0</v>
      </c>
      <c r="U105" s="27">
        <f t="shared" si="58"/>
        <v>2</v>
      </c>
      <c r="V105" s="28">
        <f t="shared" si="59"/>
        <v>8</v>
      </c>
      <c r="W105" s="26">
        <f>IF($BJ105=Y$91,$BS$39,0)</f>
        <v>0</v>
      </c>
      <c r="X105" s="27">
        <f t="shared" si="60"/>
        <v>2</v>
      </c>
      <c r="Y105" s="28">
        <f t="shared" si="61"/>
        <v>9</v>
      </c>
      <c r="Z105" s="26">
        <f>IF($BJ105=AB$91,$BS$39,0)</f>
        <v>0</v>
      </c>
      <c r="AA105" s="27">
        <f t="shared" si="62"/>
        <v>2</v>
      </c>
      <c r="AB105" s="28">
        <f t="shared" si="63"/>
        <v>10</v>
      </c>
      <c r="AC105" s="26">
        <f>IF($BJ105=AE$91,$BS$39,0)</f>
        <v>0</v>
      </c>
      <c r="AD105" s="27">
        <f t="shared" si="64"/>
        <v>2</v>
      </c>
      <c r="AE105" s="28">
        <f t="shared" si="65"/>
        <v>11</v>
      </c>
      <c r="AF105" s="26">
        <f>IF($BJ105=AH$91,$BS$39,0)</f>
        <v>0</v>
      </c>
      <c r="AG105" s="27">
        <f t="shared" si="66"/>
        <v>2</v>
      </c>
      <c r="AH105" s="28">
        <f t="shared" si="67"/>
        <v>12</v>
      </c>
      <c r="AI105" s="26">
        <f>IF($BJ105=AK$91,$BS$39,0)</f>
        <v>0</v>
      </c>
      <c r="AJ105" s="27">
        <f t="shared" si="68"/>
        <v>2</v>
      </c>
      <c r="AK105" s="28">
        <f t="shared" si="69"/>
        <v>13</v>
      </c>
      <c r="AL105" s="26">
        <f>IF($BJ105=AN$91,$BS$39,0)</f>
        <v>0</v>
      </c>
      <c r="AM105" s="27">
        <f t="shared" si="70"/>
        <v>1</v>
      </c>
      <c r="AN105" s="28">
        <f t="shared" si="71"/>
        <v>13</v>
      </c>
      <c r="AO105" s="26">
        <f>IF($BJ105=AQ$91,$BS$39,0)</f>
        <v>0</v>
      </c>
      <c r="AP105" s="27">
        <f t="shared" si="72"/>
        <v>1</v>
      </c>
      <c r="AQ105" s="28">
        <f t="shared" si="73"/>
        <v>14</v>
      </c>
      <c r="AR105" s="26">
        <f>IF($BJ105=AT$91,$BS$39,0)</f>
        <v>0</v>
      </c>
      <c r="AS105" s="27">
        <f t="shared" si="74"/>
        <v>2</v>
      </c>
      <c r="AT105" s="28">
        <f t="shared" si="75"/>
        <v>16</v>
      </c>
      <c r="AU105" s="26">
        <f>IF($BJ105=AW$91,$BS$39,0)</f>
        <v>3</v>
      </c>
      <c r="AV105" s="27">
        <f t="shared" si="76"/>
        <v>1</v>
      </c>
      <c r="AW105" s="28">
        <f t="shared" si="77"/>
        <v>16</v>
      </c>
      <c r="AX105" s="26">
        <f>IF($BJ105=AZ$91,$BS$39,0)</f>
        <v>0</v>
      </c>
      <c r="AY105" s="27">
        <f t="shared" si="78"/>
        <v>3</v>
      </c>
      <c r="AZ105" s="28">
        <f t="shared" si="79"/>
        <v>19</v>
      </c>
      <c r="BA105" s="26">
        <f>IF($BJ105=BC$91,$BS$39,0)</f>
        <v>0</v>
      </c>
      <c r="BB105" s="27">
        <f t="shared" si="80"/>
        <v>1</v>
      </c>
      <c r="BC105" s="28">
        <f t="shared" si="81"/>
        <v>18</v>
      </c>
      <c r="BD105" s="26">
        <f>IF($BJ105=BF$91,$BS$39,0)</f>
        <v>0</v>
      </c>
      <c r="BE105" s="27">
        <f t="shared" si="82"/>
        <v>2</v>
      </c>
      <c r="BF105" s="28">
        <f t="shared" si="83"/>
        <v>20</v>
      </c>
      <c r="BG105" s="26">
        <f>IF($BJ105=BI$91,$BS$39,0)</f>
        <v>0</v>
      </c>
      <c r="BH105" s="27">
        <f t="shared" si="84"/>
        <v>2</v>
      </c>
      <c r="BI105" s="28">
        <f t="shared" si="85"/>
        <v>21</v>
      </c>
      <c r="BJ105" s="303">
        <f t="shared" si="44"/>
        <v>16</v>
      </c>
      <c r="BK105" s="377" t="str">
        <f t="shared" si="45"/>
        <v xml:space="preserve">District  SUD  -  Basse Normandie  </v>
      </c>
      <c r="BL105" s="378"/>
      <c r="BM105" s="378"/>
      <c r="BN105" s="379"/>
    </row>
    <row r="106" spans="2:152" s="7" customFormat="1" ht="16.5" thickTop="1">
      <c r="B106" s="296">
        <f>IF($BJ106=D$91,$BS$42,0)</f>
        <v>6</v>
      </c>
      <c r="C106" s="297">
        <f t="shared" si="46"/>
        <v>1</v>
      </c>
      <c r="D106" s="298">
        <f t="shared" si="47"/>
        <v>1</v>
      </c>
      <c r="E106" s="296">
        <f>IF($BJ106=G$91,$BS$42,0)</f>
        <v>0</v>
      </c>
      <c r="F106" s="297">
        <f t="shared" si="48"/>
        <v>1</v>
      </c>
      <c r="G106" s="298">
        <f t="shared" si="49"/>
        <v>2</v>
      </c>
      <c r="H106" s="296">
        <f>IF($BJ106=J$91,$BS$42,0)</f>
        <v>0</v>
      </c>
      <c r="I106" s="297">
        <f t="shared" si="50"/>
        <v>2</v>
      </c>
      <c r="J106" s="298">
        <f t="shared" si="51"/>
        <v>4</v>
      </c>
      <c r="K106" s="296">
        <f>IF($BJ106=M$91,$BS$42,0)</f>
        <v>0</v>
      </c>
      <c r="L106" s="297">
        <f t="shared" si="52"/>
        <v>2</v>
      </c>
      <c r="M106" s="298">
        <f t="shared" si="53"/>
        <v>5</v>
      </c>
      <c r="N106" s="296">
        <f>IF($BJ106=P$91,$BS$42,0)</f>
        <v>0</v>
      </c>
      <c r="O106" s="297">
        <f t="shared" si="54"/>
        <v>3</v>
      </c>
      <c r="P106" s="298">
        <f t="shared" si="55"/>
        <v>7</v>
      </c>
      <c r="Q106" s="296">
        <f>IF($BJ106=S$91,$BS$42,0)</f>
        <v>0</v>
      </c>
      <c r="R106" s="297">
        <f t="shared" si="56"/>
        <v>1</v>
      </c>
      <c r="S106" s="298">
        <f t="shared" si="57"/>
        <v>6</v>
      </c>
      <c r="T106" s="296">
        <f>IF($BJ106=V$91,$BS$42,0)</f>
        <v>0</v>
      </c>
      <c r="U106" s="297">
        <f t="shared" si="58"/>
        <v>2</v>
      </c>
      <c r="V106" s="298">
        <f t="shared" si="59"/>
        <v>8</v>
      </c>
      <c r="W106" s="296">
        <f>IF($BJ106=Y$91,$BS$42,0)</f>
        <v>0</v>
      </c>
      <c r="X106" s="297">
        <f t="shared" si="60"/>
        <v>2</v>
      </c>
      <c r="Y106" s="298">
        <f t="shared" si="61"/>
        <v>9</v>
      </c>
      <c r="Z106" s="296">
        <f>IF($BJ106=AB$91,$BS$42,0)</f>
        <v>0</v>
      </c>
      <c r="AA106" s="297">
        <f t="shared" si="62"/>
        <v>2</v>
      </c>
      <c r="AB106" s="298">
        <f t="shared" si="63"/>
        <v>10</v>
      </c>
      <c r="AC106" s="296">
        <f>IF($BJ106=AE$91,$BS$42,0)</f>
        <v>0</v>
      </c>
      <c r="AD106" s="297">
        <f t="shared" si="64"/>
        <v>2</v>
      </c>
      <c r="AE106" s="298">
        <f t="shared" si="65"/>
        <v>11</v>
      </c>
      <c r="AF106" s="296">
        <f>IF($BJ106=AH$91,$BS$42,0)</f>
        <v>0</v>
      </c>
      <c r="AG106" s="297">
        <f t="shared" si="66"/>
        <v>2</v>
      </c>
      <c r="AH106" s="298">
        <f t="shared" si="67"/>
        <v>12</v>
      </c>
      <c r="AI106" s="296">
        <f>IF($BJ106=AK$91,$BS$42,0)</f>
        <v>0</v>
      </c>
      <c r="AJ106" s="297">
        <f t="shared" si="68"/>
        <v>2</v>
      </c>
      <c r="AK106" s="298">
        <f t="shared" si="69"/>
        <v>13</v>
      </c>
      <c r="AL106" s="296">
        <f>IF($BJ106=AN$91,$BS$42,0)</f>
        <v>0</v>
      </c>
      <c r="AM106" s="297">
        <f t="shared" si="70"/>
        <v>1</v>
      </c>
      <c r="AN106" s="298">
        <f t="shared" si="71"/>
        <v>13</v>
      </c>
      <c r="AO106" s="296">
        <f>IF($BJ106=AQ$91,$BS$42,0)</f>
        <v>0</v>
      </c>
      <c r="AP106" s="297">
        <f t="shared" si="72"/>
        <v>1</v>
      </c>
      <c r="AQ106" s="298">
        <f t="shared" si="73"/>
        <v>14</v>
      </c>
      <c r="AR106" s="296">
        <f>IF($BJ106=AT$91,$BS$42,0)</f>
        <v>0</v>
      </c>
      <c r="AS106" s="297">
        <f t="shared" si="74"/>
        <v>2</v>
      </c>
      <c r="AT106" s="298">
        <f t="shared" si="75"/>
        <v>16</v>
      </c>
      <c r="AU106" s="296">
        <f>IF($BJ106=AW$91,$BS$42,0)</f>
        <v>0</v>
      </c>
      <c r="AV106" s="297">
        <f t="shared" si="76"/>
        <v>2</v>
      </c>
      <c r="AW106" s="298">
        <f t="shared" si="77"/>
        <v>17</v>
      </c>
      <c r="AX106" s="296">
        <f>IF($BJ106=AZ$91,$BS$42,0)</f>
        <v>0</v>
      </c>
      <c r="AY106" s="297">
        <f t="shared" si="78"/>
        <v>3</v>
      </c>
      <c r="AZ106" s="298">
        <f t="shared" si="79"/>
        <v>19</v>
      </c>
      <c r="BA106" s="296">
        <f>IF($BJ106=BC$91,$BS$42,0)</f>
        <v>0</v>
      </c>
      <c r="BB106" s="297">
        <f t="shared" si="80"/>
        <v>1</v>
      </c>
      <c r="BC106" s="298">
        <f t="shared" si="81"/>
        <v>18</v>
      </c>
      <c r="BD106" s="296">
        <f>IF($BJ106=BF$91,$BS$42,0)</f>
        <v>0</v>
      </c>
      <c r="BE106" s="297">
        <f t="shared" si="82"/>
        <v>2</v>
      </c>
      <c r="BF106" s="298">
        <f t="shared" si="83"/>
        <v>20</v>
      </c>
      <c r="BG106" s="296">
        <f>IF($BJ106=BI$91,$BS$42,0)</f>
        <v>0</v>
      </c>
      <c r="BH106" s="297">
        <f t="shared" si="84"/>
        <v>2</v>
      </c>
      <c r="BI106" s="298">
        <f t="shared" si="85"/>
        <v>21</v>
      </c>
      <c r="BJ106" s="299">
        <f t="shared" si="44"/>
        <v>1</v>
      </c>
      <c r="BK106" s="380" t="str">
        <f t="shared" si="45"/>
        <v xml:space="preserve">District  NORD  -  Poitoux Charentes Limousin  </v>
      </c>
      <c r="BL106" s="380"/>
      <c r="BM106" s="380"/>
      <c r="BN106" s="381"/>
    </row>
    <row r="107" spans="2:152" s="7" customFormat="1" ht="16.5" thickBot="1">
      <c r="B107" s="26">
        <f>IF($BJ107=D$91,$BS$43,0)</f>
        <v>0</v>
      </c>
      <c r="C107" s="27">
        <f t="shared" si="46"/>
        <v>3</v>
      </c>
      <c r="D107" s="28">
        <f t="shared" si="47"/>
        <v>3</v>
      </c>
      <c r="E107" s="26">
        <f>IF($BJ107=G$91,$BS$43,0)</f>
        <v>0</v>
      </c>
      <c r="F107" s="27">
        <f t="shared" si="48"/>
        <v>1</v>
      </c>
      <c r="G107" s="28">
        <f t="shared" si="49"/>
        <v>2</v>
      </c>
      <c r="H107" s="26">
        <f>IF($BJ107=J$91,$BS$43,0)</f>
        <v>6</v>
      </c>
      <c r="I107" s="27">
        <f t="shared" si="50"/>
        <v>1</v>
      </c>
      <c r="J107" s="28">
        <f t="shared" si="51"/>
        <v>3</v>
      </c>
      <c r="K107" s="26">
        <f>IF($BJ107=M$91,$BS$43,0)</f>
        <v>0</v>
      </c>
      <c r="L107" s="27">
        <f t="shared" si="52"/>
        <v>2</v>
      </c>
      <c r="M107" s="28">
        <f t="shared" si="53"/>
        <v>5</v>
      </c>
      <c r="N107" s="26">
        <f>IF($BJ107=P$91,$BS$43,0)</f>
        <v>0</v>
      </c>
      <c r="O107" s="27">
        <f t="shared" si="54"/>
        <v>3</v>
      </c>
      <c r="P107" s="28">
        <f t="shared" si="55"/>
        <v>7</v>
      </c>
      <c r="Q107" s="26">
        <f>IF($BJ107=S$91,$BS$43,0)</f>
        <v>0</v>
      </c>
      <c r="R107" s="27">
        <f t="shared" si="56"/>
        <v>1</v>
      </c>
      <c r="S107" s="28">
        <f t="shared" si="57"/>
        <v>6</v>
      </c>
      <c r="T107" s="26">
        <f>IF($BJ107=V$91,$BS$43,0)</f>
        <v>0</v>
      </c>
      <c r="U107" s="27">
        <f t="shared" si="58"/>
        <v>2</v>
      </c>
      <c r="V107" s="28">
        <f t="shared" si="59"/>
        <v>8</v>
      </c>
      <c r="W107" s="26">
        <f>IF($BJ107=Y$91,$BS$43,0)</f>
        <v>0</v>
      </c>
      <c r="X107" s="27">
        <f t="shared" si="60"/>
        <v>2</v>
      </c>
      <c r="Y107" s="28">
        <f t="shared" si="61"/>
        <v>9</v>
      </c>
      <c r="Z107" s="26">
        <f>IF($BJ107=AB$91,$BS$43,0)</f>
        <v>0</v>
      </c>
      <c r="AA107" s="27">
        <f t="shared" si="62"/>
        <v>2</v>
      </c>
      <c r="AB107" s="28">
        <f t="shared" si="63"/>
        <v>10</v>
      </c>
      <c r="AC107" s="26">
        <f>IF($BJ107=AE$91,$BS$43,0)</f>
        <v>0</v>
      </c>
      <c r="AD107" s="27">
        <f t="shared" si="64"/>
        <v>2</v>
      </c>
      <c r="AE107" s="28">
        <f t="shared" si="65"/>
        <v>11</v>
      </c>
      <c r="AF107" s="26">
        <f>IF($BJ107=AH$91,$BS$43,0)</f>
        <v>0</v>
      </c>
      <c r="AG107" s="27">
        <f t="shared" si="66"/>
        <v>2</v>
      </c>
      <c r="AH107" s="28">
        <f t="shared" si="67"/>
        <v>12</v>
      </c>
      <c r="AI107" s="26">
        <f>IF($BJ107=AK$91,$BS$43,0)</f>
        <v>0</v>
      </c>
      <c r="AJ107" s="27">
        <f t="shared" si="68"/>
        <v>2</v>
      </c>
      <c r="AK107" s="28">
        <f t="shared" si="69"/>
        <v>13</v>
      </c>
      <c r="AL107" s="26">
        <f>IF($BJ107=AN$91,$BS$43,0)</f>
        <v>0</v>
      </c>
      <c r="AM107" s="27">
        <f t="shared" si="70"/>
        <v>1</v>
      </c>
      <c r="AN107" s="28">
        <f t="shared" si="71"/>
        <v>13</v>
      </c>
      <c r="AO107" s="26">
        <f>IF($BJ107=AQ$91,$BS$43,0)</f>
        <v>0</v>
      </c>
      <c r="AP107" s="27">
        <f t="shared" si="72"/>
        <v>1</v>
      </c>
      <c r="AQ107" s="28">
        <f t="shared" si="73"/>
        <v>14</v>
      </c>
      <c r="AR107" s="26">
        <f>IF($BJ107=AT$91,$BS$43,0)</f>
        <v>0</v>
      </c>
      <c r="AS107" s="27">
        <f t="shared" si="74"/>
        <v>2</v>
      </c>
      <c r="AT107" s="28">
        <f t="shared" si="75"/>
        <v>16</v>
      </c>
      <c r="AU107" s="26">
        <f>IF($BJ107=AW$91,$BS$43,0)</f>
        <v>0</v>
      </c>
      <c r="AV107" s="27">
        <f t="shared" si="76"/>
        <v>2</v>
      </c>
      <c r="AW107" s="28">
        <f t="shared" si="77"/>
        <v>17</v>
      </c>
      <c r="AX107" s="26">
        <f>IF($BJ107=AZ$91,$BS$43,0)</f>
        <v>0</v>
      </c>
      <c r="AY107" s="27">
        <f t="shared" si="78"/>
        <v>3</v>
      </c>
      <c r="AZ107" s="28">
        <f t="shared" si="79"/>
        <v>19</v>
      </c>
      <c r="BA107" s="26">
        <f>IF($BJ107=BC$91,$BS$43,0)</f>
        <v>0</v>
      </c>
      <c r="BB107" s="27">
        <f t="shared" si="80"/>
        <v>1</v>
      </c>
      <c r="BC107" s="28">
        <f t="shared" si="81"/>
        <v>18</v>
      </c>
      <c r="BD107" s="26">
        <f>IF($BJ107=BF$91,$BS$43,0)</f>
        <v>0</v>
      </c>
      <c r="BE107" s="27">
        <f t="shared" si="82"/>
        <v>2</v>
      </c>
      <c r="BF107" s="28">
        <f t="shared" si="83"/>
        <v>20</v>
      </c>
      <c r="BG107" s="26">
        <f>IF($BJ107=BI$91,$BS$43,0)</f>
        <v>0</v>
      </c>
      <c r="BH107" s="27">
        <f t="shared" si="84"/>
        <v>2</v>
      </c>
      <c r="BI107" s="28">
        <f t="shared" si="85"/>
        <v>21</v>
      </c>
      <c r="BJ107" s="303">
        <f t="shared" si="44"/>
        <v>3</v>
      </c>
      <c r="BK107" s="377" t="str">
        <f t="shared" si="45"/>
        <v xml:space="preserve">District  SUD  -  Aquitaine  </v>
      </c>
      <c r="BL107" s="378"/>
      <c r="BM107" s="378"/>
      <c r="BN107" s="379"/>
    </row>
    <row r="108" spans="2:152" s="7" customFormat="1" ht="16.5" thickTop="1">
      <c r="B108" s="296">
        <f>IF($BJ108=D$91,$BS$46,0)</f>
        <v>0</v>
      </c>
      <c r="C108" s="297">
        <f t="shared" si="46"/>
        <v>3</v>
      </c>
      <c r="D108" s="298">
        <f t="shared" si="47"/>
        <v>3</v>
      </c>
      <c r="E108" s="296">
        <f>IF($BJ108=G$91,$BS$46,0)</f>
        <v>0</v>
      </c>
      <c r="F108" s="297">
        <f t="shared" si="48"/>
        <v>1</v>
      </c>
      <c r="G108" s="298">
        <f t="shared" si="49"/>
        <v>2</v>
      </c>
      <c r="H108" s="296">
        <f>IF($BJ108=J$91,$BS$46,0)</f>
        <v>0</v>
      </c>
      <c r="I108" s="297">
        <f t="shared" si="50"/>
        <v>2</v>
      </c>
      <c r="J108" s="298">
        <f t="shared" si="51"/>
        <v>4</v>
      </c>
      <c r="K108" s="296">
        <f>IF($BJ108=M$91,$BS$46,0)</f>
        <v>0</v>
      </c>
      <c r="L108" s="297">
        <f t="shared" si="52"/>
        <v>2</v>
      </c>
      <c r="M108" s="298">
        <f t="shared" si="53"/>
        <v>5</v>
      </c>
      <c r="N108" s="296">
        <f>IF($BJ108=P$91,$BS$46,0)</f>
        <v>0</v>
      </c>
      <c r="O108" s="297">
        <f t="shared" si="54"/>
        <v>3</v>
      </c>
      <c r="P108" s="298">
        <f t="shared" si="55"/>
        <v>7</v>
      </c>
      <c r="Q108" s="296">
        <f>IF($BJ108=S$91,$BS$46,0)</f>
        <v>0</v>
      </c>
      <c r="R108" s="297">
        <f t="shared" si="56"/>
        <v>1</v>
      </c>
      <c r="S108" s="298">
        <f t="shared" si="57"/>
        <v>6</v>
      </c>
      <c r="T108" s="296">
        <f>IF($BJ108=V$91,$BS$46,0)</f>
        <v>0</v>
      </c>
      <c r="U108" s="297">
        <f t="shared" si="58"/>
        <v>2</v>
      </c>
      <c r="V108" s="298">
        <f t="shared" si="59"/>
        <v>8</v>
      </c>
      <c r="W108" s="296">
        <f>IF($BJ108=Y$91,$BS$46,0)</f>
        <v>0</v>
      </c>
      <c r="X108" s="297">
        <f t="shared" si="60"/>
        <v>2</v>
      </c>
      <c r="Y108" s="298">
        <f t="shared" si="61"/>
        <v>9</v>
      </c>
      <c r="Z108" s="296">
        <f>IF($BJ108=AB$91,$BS$46,0)</f>
        <v>0</v>
      </c>
      <c r="AA108" s="297">
        <f t="shared" si="62"/>
        <v>2</v>
      </c>
      <c r="AB108" s="298">
        <f t="shared" si="63"/>
        <v>10</v>
      </c>
      <c r="AC108" s="296">
        <f>IF($BJ108=AE$91,$BS$46,0)</f>
        <v>0</v>
      </c>
      <c r="AD108" s="297">
        <f t="shared" si="64"/>
        <v>2</v>
      </c>
      <c r="AE108" s="298">
        <f t="shared" si="65"/>
        <v>11</v>
      </c>
      <c r="AF108" s="296">
        <f>IF($BJ108=AH$91,$BS$46,0)</f>
        <v>0</v>
      </c>
      <c r="AG108" s="297">
        <f t="shared" si="66"/>
        <v>2</v>
      </c>
      <c r="AH108" s="298">
        <f t="shared" si="67"/>
        <v>12</v>
      </c>
      <c r="AI108" s="296">
        <f>IF($BJ108=AK$91,$BS$46,0)</f>
        <v>0</v>
      </c>
      <c r="AJ108" s="297">
        <f t="shared" si="68"/>
        <v>2</v>
      </c>
      <c r="AK108" s="298">
        <f t="shared" si="69"/>
        <v>13</v>
      </c>
      <c r="AL108" s="296">
        <f>IF($BJ108=AN$91,$BS$46,0)</f>
        <v>0</v>
      </c>
      <c r="AM108" s="297">
        <f t="shared" si="70"/>
        <v>1</v>
      </c>
      <c r="AN108" s="298">
        <f t="shared" si="71"/>
        <v>13</v>
      </c>
      <c r="AO108" s="296">
        <f>IF($BJ108=AQ$91,$BS$46,0)</f>
        <v>0</v>
      </c>
      <c r="AP108" s="297">
        <f t="shared" si="72"/>
        <v>1</v>
      </c>
      <c r="AQ108" s="298">
        <f t="shared" si="73"/>
        <v>14</v>
      </c>
      <c r="AR108" s="296">
        <f>IF($BJ108=AT$91,$BS$46,0)</f>
        <v>0</v>
      </c>
      <c r="AS108" s="297">
        <f t="shared" si="74"/>
        <v>2</v>
      </c>
      <c r="AT108" s="298">
        <f t="shared" si="75"/>
        <v>16</v>
      </c>
      <c r="AU108" s="296">
        <f>IF($BJ108=AW$91,$BS$46,0)</f>
        <v>0</v>
      </c>
      <c r="AV108" s="297">
        <f t="shared" si="76"/>
        <v>2</v>
      </c>
      <c r="AW108" s="298">
        <f t="shared" si="77"/>
        <v>17</v>
      </c>
      <c r="AX108" s="296">
        <f>IF($BJ108=AZ$91,$BS$46,0)</f>
        <v>0</v>
      </c>
      <c r="AY108" s="297">
        <f t="shared" si="78"/>
        <v>3</v>
      </c>
      <c r="AZ108" s="298">
        <f t="shared" si="79"/>
        <v>19</v>
      </c>
      <c r="BA108" s="296">
        <f>IF($BJ108=BC$91,$BS$46,0)</f>
        <v>0</v>
      </c>
      <c r="BB108" s="297">
        <f t="shared" si="80"/>
        <v>1</v>
      </c>
      <c r="BC108" s="298">
        <f t="shared" si="81"/>
        <v>18</v>
      </c>
      <c r="BD108" s="296">
        <f>IF($BJ108=BF$91,$BS$46,0)</f>
        <v>0</v>
      </c>
      <c r="BE108" s="297">
        <f t="shared" si="82"/>
        <v>2</v>
      </c>
      <c r="BF108" s="298">
        <f t="shared" si="83"/>
        <v>20</v>
      </c>
      <c r="BG108" s="296">
        <f>IF($BJ108=BI$91,$BS$46,0)</f>
        <v>0</v>
      </c>
      <c r="BH108" s="297">
        <f t="shared" si="84"/>
        <v>2</v>
      </c>
      <c r="BI108" s="298">
        <f t="shared" si="85"/>
        <v>21</v>
      </c>
      <c r="BJ108" s="299">
        <f t="shared" si="44"/>
        <v>13</v>
      </c>
      <c r="BK108" s="380" t="str">
        <f t="shared" si="45"/>
        <v xml:space="preserve">District  EST  -  Languedoc Roussillon  </v>
      </c>
      <c r="BL108" s="380"/>
      <c r="BM108" s="380"/>
      <c r="BN108" s="381"/>
    </row>
    <row r="109" spans="2:152" s="7" customFormat="1" ht="16.5" thickBot="1">
      <c r="B109" s="26">
        <f>IF($BJ109=D$91,$BS$47,0)</f>
        <v>0</v>
      </c>
      <c r="C109" s="27">
        <f t="shared" si="46"/>
        <v>3</v>
      </c>
      <c r="D109" s="28">
        <f t="shared" si="47"/>
        <v>3</v>
      </c>
      <c r="E109" s="26">
        <f>IF($BJ109=G$91,$BS$47,0)</f>
        <v>0</v>
      </c>
      <c r="F109" s="27">
        <f t="shared" si="48"/>
        <v>1</v>
      </c>
      <c r="G109" s="28">
        <f t="shared" si="49"/>
        <v>2</v>
      </c>
      <c r="H109" s="26">
        <f>IF($BJ109=J$91,$BS$47,0)</f>
        <v>0</v>
      </c>
      <c r="I109" s="27">
        <f t="shared" si="50"/>
        <v>2</v>
      </c>
      <c r="J109" s="28">
        <f t="shared" si="51"/>
        <v>4</v>
      </c>
      <c r="K109" s="26">
        <f>IF($BJ109=M$91,$BS$47,0)</f>
        <v>0</v>
      </c>
      <c r="L109" s="27">
        <f t="shared" si="52"/>
        <v>2</v>
      </c>
      <c r="M109" s="28">
        <f t="shared" si="53"/>
        <v>5</v>
      </c>
      <c r="N109" s="26">
        <f>IF($BJ109=P$91,$BS$47,0)</f>
        <v>0</v>
      </c>
      <c r="O109" s="27">
        <f t="shared" si="54"/>
        <v>3</v>
      </c>
      <c r="P109" s="28">
        <f t="shared" si="55"/>
        <v>7</v>
      </c>
      <c r="Q109" s="26">
        <f>IF($BJ109=S$91,$BS$47,0)</f>
        <v>0</v>
      </c>
      <c r="R109" s="27">
        <f t="shared" si="56"/>
        <v>1</v>
      </c>
      <c r="S109" s="28">
        <f t="shared" si="57"/>
        <v>6</v>
      </c>
      <c r="T109" s="26">
        <f>IF($BJ109=V$91,$BS$47,0)</f>
        <v>0</v>
      </c>
      <c r="U109" s="27">
        <f t="shared" si="58"/>
        <v>2</v>
      </c>
      <c r="V109" s="28">
        <f t="shared" si="59"/>
        <v>8</v>
      </c>
      <c r="W109" s="26">
        <f>IF($BJ109=Y$91,$BS$47,0)</f>
        <v>0</v>
      </c>
      <c r="X109" s="27">
        <f t="shared" si="60"/>
        <v>2</v>
      </c>
      <c r="Y109" s="28">
        <f t="shared" si="61"/>
        <v>9</v>
      </c>
      <c r="Z109" s="26">
        <f>IF($BJ109=AB$91,$BS$47,0)</f>
        <v>8</v>
      </c>
      <c r="AA109" s="27">
        <f t="shared" si="62"/>
        <v>1</v>
      </c>
      <c r="AB109" s="28">
        <f t="shared" si="63"/>
        <v>9</v>
      </c>
      <c r="AC109" s="26">
        <f>IF($BJ109=AE$91,$BS$47,0)</f>
        <v>0</v>
      </c>
      <c r="AD109" s="27">
        <f t="shared" si="64"/>
        <v>2</v>
      </c>
      <c r="AE109" s="28">
        <f t="shared" si="65"/>
        <v>11</v>
      </c>
      <c r="AF109" s="26">
        <f>IF($BJ109=AH$91,$BS$47,0)</f>
        <v>0</v>
      </c>
      <c r="AG109" s="27">
        <f t="shared" si="66"/>
        <v>2</v>
      </c>
      <c r="AH109" s="28">
        <f t="shared" si="67"/>
        <v>12</v>
      </c>
      <c r="AI109" s="26">
        <f>IF($BJ109=AK$91,$BS$47,0)</f>
        <v>0</v>
      </c>
      <c r="AJ109" s="27">
        <f t="shared" si="68"/>
        <v>2</v>
      </c>
      <c r="AK109" s="28">
        <f t="shared" si="69"/>
        <v>13</v>
      </c>
      <c r="AL109" s="26">
        <f>IF($BJ109=AN$91,$BS$47,0)</f>
        <v>0</v>
      </c>
      <c r="AM109" s="27">
        <f t="shared" si="70"/>
        <v>1</v>
      </c>
      <c r="AN109" s="28">
        <f t="shared" si="71"/>
        <v>13</v>
      </c>
      <c r="AO109" s="26">
        <f>IF($BJ109=AQ$91,$BS$47,0)</f>
        <v>0</v>
      </c>
      <c r="AP109" s="27">
        <f t="shared" si="72"/>
        <v>1</v>
      </c>
      <c r="AQ109" s="28">
        <f t="shared" si="73"/>
        <v>14</v>
      </c>
      <c r="AR109" s="26">
        <f>IF($BJ109=AT$91,$BS$47,0)</f>
        <v>0</v>
      </c>
      <c r="AS109" s="27">
        <f t="shared" si="74"/>
        <v>2</v>
      </c>
      <c r="AT109" s="28">
        <f t="shared" si="75"/>
        <v>16</v>
      </c>
      <c r="AU109" s="26">
        <f>IF($BJ109=AW$91,$BS$47,0)</f>
        <v>0</v>
      </c>
      <c r="AV109" s="27">
        <f t="shared" si="76"/>
        <v>2</v>
      </c>
      <c r="AW109" s="28">
        <f t="shared" si="77"/>
        <v>17</v>
      </c>
      <c r="AX109" s="26">
        <f>IF($BJ109=AZ$91,$BS$47,0)</f>
        <v>0</v>
      </c>
      <c r="AY109" s="27">
        <f t="shared" si="78"/>
        <v>3</v>
      </c>
      <c r="AZ109" s="28">
        <f t="shared" si="79"/>
        <v>19</v>
      </c>
      <c r="BA109" s="26">
        <f>IF($BJ109=BC$91,$BS$47,0)</f>
        <v>0</v>
      </c>
      <c r="BB109" s="27">
        <f t="shared" si="80"/>
        <v>1</v>
      </c>
      <c r="BC109" s="28">
        <f t="shared" si="81"/>
        <v>18</v>
      </c>
      <c r="BD109" s="26">
        <f>IF($BJ109=BF$91,$BS$47,0)</f>
        <v>0</v>
      </c>
      <c r="BE109" s="27">
        <f t="shared" si="82"/>
        <v>2</v>
      </c>
      <c r="BF109" s="28">
        <f t="shared" si="83"/>
        <v>20</v>
      </c>
      <c r="BG109" s="26">
        <f>IF($BJ109=BI$91,$BS$47,0)</f>
        <v>0</v>
      </c>
      <c r="BH109" s="27">
        <f t="shared" si="84"/>
        <v>2</v>
      </c>
      <c r="BI109" s="28">
        <f t="shared" si="85"/>
        <v>21</v>
      </c>
      <c r="BJ109" s="303">
        <f t="shared" si="44"/>
        <v>9</v>
      </c>
      <c r="BK109" s="377" t="str">
        <f t="shared" si="45"/>
        <v xml:space="preserve">District  OUEST  - Midi Pyrénées  </v>
      </c>
      <c r="BL109" s="378"/>
      <c r="BM109" s="378"/>
      <c r="BN109" s="379"/>
    </row>
    <row r="110" spans="2:152" s="7" customFormat="1" ht="17.25" thickTop="1" thickBot="1">
      <c r="B110" s="29">
        <f>IF($BJ110=D$91,$BS$50,0)</f>
        <v>0</v>
      </c>
      <c r="C110" s="30">
        <f t="shared" si="46"/>
        <v>3</v>
      </c>
      <c r="D110" s="31">
        <f t="shared" si="47"/>
        <v>3</v>
      </c>
      <c r="E110" s="29">
        <f>IF($BJ110=G$91,$BS$50,0)</f>
        <v>0</v>
      </c>
      <c r="F110" s="30">
        <f t="shared" si="48"/>
        <v>1</v>
      </c>
      <c r="G110" s="31">
        <f t="shared" si="49"/>
        <v>2</v>
      </c>
      <c r="H110" s="29">
        <f>IF($BJ110=J$91,$BS$50,0)</f>
        <v>0</v>
      </c>
      <c r="I110" s="30">
        <f t="shared" si="50"/>
        <v>2</v>
      </c>
      <c r="J110" s="31">
        <f t="shared" si="51"/>
        <v>4</v>
      </c>
      <c r="K110" s="29">
        <f>IF($BJ110=M$91,$BS$50,0)</f>
        <v>0</v>
      </c>
      <c r="L110" s="30">
        <f t="shared" si="52"/>
        <v>2</v>
      </c>
      <c r="M110" s="31">
        <f t="shared" si="53"/>
        <v>5</v>
      </c>
      <c r="N110" s="29">
        <f>IF($BJ110=P$91,$BS$50,0)</f>
        <v>0</v>
      </c>
      <c r="O110" s="30">
        <f t="shared" si="54"/>
        <v>3</v>
      </c>
      <c r="P110" s="31">
        <f t="shared" si="55"/>
        <v>7</v>
      </c>
      <c r="Q110" s="29">
        <f>IF($BJ110=S$91,$BS$50,0)</f>
        <v>0</v>
      </c>
      <c r="R110" s="30">
        <f t="shared" si="56"/>
        <v>1</v>
      </c>
      <c r="S110" s="31">
        <f t="shared" si="57"/>
        <v>6</v>
      </c>
      <c r="T110" s="29">
        <f>IF($BJ110=V$91,$BS$50,0)</f>
        <v>0</v>
      </c>
      <c r="U110" s="30">
        <f t="shared" si="58"/>
        <v>2</v>
      </c>
      <c r="V110" s="31">
        <f t="shared" si="59"/>
        <v>8</v>
      </c>
      <c r="W110" s="29">
        <f>IF($BJ110=Y$91,$BS$50,0)</f>
        <v>0</v>
      </c>
      <c r="X110" s="30">
        <f t="shared" si="60"/>
        <v>2</v>
      </c>
      <c r="Y110" s="31">
        <f t="shared" si="61"/>
        <v>9</v>
      </c>
      <c r="Z110" s="29">
        <f>IF($BJ110=AB$91,$BS$50,0)</f>
        <v>0</v>
      </c>
      <c r="AA110" s="30">
        <f t="shared" si="62"/>
        <v>2</v>
      </c>
      <c r="AB110" s="31">
        <f t="shared" si="63"/>
        <v>10</v>
      </c>
      <c r="AC110" s="29">
        <f>IF($BJ110=AE$91,$BS$50,0)</f>
        <v>0</v>
      </c>
      <c r="AD110" s="30">
        <f t="shared" si="64"/>
        <v>2</v>
      </c>
      <c r="AE110" s="31">
        <f t="shared" si="65"/>
        <v>11</v>
      </c>
      <c r="AF110" s="29">
        <f>IF($BJ110=AH$91,$BS$50,0)</f>
        <v>0</v>
      </c>
      <c r="AG110" s="30">
        <f t="shared" si="66"/>
        <v>2</v>
      </c>
      <c r="AH110" s="31">
        <f t="shared" si="67"/>
        <v>12</v>
      </c>
      <c r="AI110" s="29">
        <f>IF($BJ110=AK$91,$BS$50,0)</f>
        <v>0</v>
      </c>
      <c r="AJ110" s="30">
        <f t="shared" si="68"/>
        <v>2</v>
      </c>
      <c r="AK110" s="31">
        <f t="shared" si="69"/>
        <v>13</v>
      </c>
      <c r="AL110" s="29">
        <f>IF($BJ110=AN$91,$BS$50,0)</f>
        <v>0</v>
      </c>
      <c r="AM110" s="30">
        <f t="shared" si="70"/>
        <v>1</v>
      </c>
      <c r="AN110" s="31">
        <f t="shared" si="71"/>
        <v>13</v>
      </c>
      <c r="AO110" s="29">
        <f>IF($BJ110=AQ$91,$BS$50,0)</f>
        <v>0</v>
      </c>
      <c r="AP110" s="30">
        <f t="shared" si="72"/>
        <v>1</v>
      </c>
      <c r="AQ110" s="31">
        <f t="shared" si="73"/>
        <v>14</v>
      </c>
      <c r="AR110" s="29">
        <f>IF($BJ110=AT$91,$BS$50,0)</f>
        <v>0</v>
      </c>
      <c r="AS110" s="30">
        <f t="shared" si="74"/>
        <v>2</v>
      </c>
      <c r="AT110" s="31">
        <f t="shared" si="75"/>
        <v>16</v>
      </c>
      <c r="AU110" s="29">
        <f>IF($BJ110=AW$91,$BS$50,0)</f>
        <v>0</v>
      </c>
      <c r="AV110" s="30">
        <f t="shared" si="76"/>
        <v>2</v>
      </c>
      <c r="AW110" s="31">
        <f t="shared" si="77"/>
        <v>17</v>
      </c>
      <c r="AX110" s="29">
        <f>IF($BJ110=AZ$91,$BS$50,0)</f>
        <v>0</v>
      </c>
      <c r="AY110" s="30">
        <f t="shared" si="78"/>
        <v>3</v>
      </c>
      <c r="AZ110" s="31">
        <f t="shared" si="79"/>
        <v>19</v>
      </c>
      <c r="BA110" s="29">
        <f>IF($BJ110=BC$91,$BS$50,0)</f>
        <v>0</v>
      </c>
      <c r="BB110" s="30">
        <f t="shared" si="80"/>
        <v>1</v>
      </c>
      <c r="BC110" s="31">
        <f t="shared" si="81"/>
        <v>18</v>
      </c>
      <c r="BD110" s="29">
        <f>IF($BJ110=BF$91,$BS$50,0)</f>
        <v>2</v>
      </c>
      <c r="BE110" s="30">
        <f t="shared" si="82"/>
        <v>1</v>
      </c>
      <c r="BF110" s="31">
        <f t="shared" si="83"/>
        <v>19</v>
      </c>
      <c r="BG110" s="29">
        <f>IF($BJ110=BI$91,$BS$50,0)</f>
        <v>0</v>
      </c>
      <c r="BH110" s="30">
        <f t="shared" si="84"/>
        <v>2</v>
      </c>
      <c r="BI110" s="31">
        <f t="shared" si="85"/>
        <v>21</v>
      </c>
      <c r="BJ110" s="304">
        <f t="shared" si="44"/>
        <v>19</v>
      </c>
      <c r="BK110" s="382" t="str">
        <f t="shared" si="45"/>
        <v xml:space="preserve">Région  Pays de la Loire  </v>
      </c>
      <c r="BL110" s="382"/>
      <c r="BM110" s="382"/>
      <c r="BN110" s="383"/>
    </row>
    <row r="111" spans="2:152" ht="15.75" customHeight="1" thickTop="1" thickBot="1">
      <c r="B111" s="29">
        <f>IF($BJ111=D$91,$BS$53,0)</f>
        <v>0</v>
      </c>
      <c r="C111" s="30">
        <f t="shared" si="46"/>
        <v>3</v>
      </c>
      <c r="D111" s="31">
        <f t="shared" si="47"/>
        <v>3</v>
      </c>
      <c r="E111" s="29">
        <f>IF($BJ111=G$91,$BS$53,0)</f>
        <v>0</v>
      </c>
      <c r="F111" s="30">
        <f t="shared" si="48"/>
        <v>1</v>
      </c>
      <c r="G111" s="31">
        <f t="shared" si="49"/>
        <v>2</v>
      </c>
      <c r="H111" s="29">
        <f>IF($BJ111=J$91,$BS$53,0)</f>
        <v>0</v>
      </c>
      <c r="I111" s="30">
        <f t="shared" si="50"/>
        <v>2</v>
      </c>
      <c r="J111" s="31">
        <f t="shared" si="51"/>
        <v>4</v>
      </c>
      <c r="K111" s="29">
        <f>IF($BJ111=M$91,$BS$53,0)</f>
        <v>0</v>
      </c>
      <c r="L111" s="30">
        <f t="shared" si="52"/>
        <v>2</v>
      </c>
      <c r="M111" s="31">
        <f t="shared" si="53"/>
        <v>5</v>
      </c>
      <c r="N111" s="29">
        <f>IF($BJ111=P$91,$BS$53,0)</f>
        <v>0</v>
      </c>
      <c r="O111" s="30">
        <f t="shared" si="54"/>
        <v>3</v>
      </c>
      <c r="P111" s="31">
        <f t="shared" si="55"/>
        <v>7</v>
      </c>
      <c r="Q111" s="29">
        <f>IF($BJ111=S$91,$BS$53,0)</f>
        <v>0</v>
      </c>
      <c r="R111" s="30">
        <f t="shared" si="56"/>
        <v>1</v>
      </c>
      <c r="S111" s="31">
        <f t="shared" si="57"/>
        <v>6</v>
      </c>
      <c r="T111" s="29">
        <f>IF($BJ111=V$91,$BS$53,0)</f>
        <v>0</v>
      </c>
      <c r="U111" s="30">
        <f t="shared" si="58"/>
        <v>2</v>
      </c>
      <c r="V111" s="31">
        <f t="shared" si="59"/>
        <v>8</v>
      </c>
      <c r="W111" s="29">
        <f>IF($BJ111=Y$91,$BS$53,0)</f>
        <v>8</v>
      </c>
      <c r="X111" s="30">
        <f t="shared" si="60"/>
        <v>1</v>
      </c>
      <c r="Y111" s="31">
        <f t="shared" si="61"/>
        <v>8</v>
      </c>
      <c r="Z111" s="29">
        <f>IF($BJ111=AB$91,$BS$53,0)</f>
        <v>0</v>
      </c>
      <c r="AA111" s="30">
        <f t="shared" si="62"/>
        <v>2</v>
      </c>
      <c r="AB111" s="31">
        <f t="shared" si="63"/>
        <v>10</v>
      </c>
      <c r="AC111" s="29">
        <f>IF($BJ111=AE$91,$BS$53,0)</f>
        <v>0</v>
      </c>
      <c r="AD111" s="30">
        <f t="shared" si="64"/>
        <v>2</v>
      </c>
      <c r="AE111" s="31">
        <f t="shared" si="65"/>
        <v>11</v>
      </c>
      <c r="AF111" s="29">
        <f>IF($BJ111=AH$91,$BS$53,0)</f>
        <v>0</v>
      </c>
      <c r="AG111" s="30">
        <f t="shared" si="66"/>
        <v>2</v>
      </c>
      <c r="AH111" s="31">
        <f t="shared" si="67"/>
        <v>12</v>
      </c>
      <c r="AI111" s="29">
        <f>IF($BJ111=AK$91,$BS$53,0)</f>
        <v>0</v>
      </c>
      <c r="AJ111" s="30">
        <f t="shared" si="68"/>
        <v>2</v>
      </c>
      <c r="AK111" s="31">
        <f t="shared" si="69"/>
        <v>13</v>
      </c>
      <c r="AL111" s="29">
        <f>IF($BJ111=AN$91,$BS$53,0)</f>
        <v>0</v>
      </c>
      <c r="AM111" s="30">
        <f t="shared" si="70"/>
        <v>1</v>
      </c>
      <c r="AN111" s="31">
        <f t="shared" si="71"/>
        <v>13</v>
      </c>
      <c r="AO111" s="29">
        <f>IF($BJ111=AQ$91,$BS$53,0)</f>
        <v>0</v>
      </c>
      <c r="AP111" s="30">
        <f t="shared" si="72"/>
        <v>1</v>
      </c>
      <c r="AQ111" s="31">
        <f t="shared" si="73"/>
        <v>14</v>
      </c>
      <c r="AR111" s="29">
        <f>IF($BJ111=AT$91,$BS$53,0)</f>
        <v>0</v>
      </c>
      <c r="AS111" s="30">
        <f t="shared" si="74"/>
        <v>2</v>
      </c>
      <c r="AT111" s="31">
        <f t="shared" si="75"/>
        <v>16</v>
      </c>
      <c r="AU111" s="29">
        <f>IF($BJ111=AW$91,$BS$53,0)</f>
        <v>0</v>
      </c>
      <c r="AV111" s="30">
        <f t="shared" si="76"/>
        <v>2</v>
      </c>
      <c r="AW111" s="31">
        <f t="shared" si="77"/>
        <v>17</v>
      </c>
      <c r="AX111" s="29">
        <f>IF($BJ111=AZ$91,$BS$53,0)</f>
        <v>0</v>
      </c>
      <c r="AY111" s="30">
        <f t="shared" si="78"/>
        <v>3</v>
      </c>
      <c r="AZ111" s="31">
        <f t="shared" si="79"/>
        <v>19</v>
      </c>
      <c r="BA111" s="29">
        <f>IF($BJ111=BC$91,$BS$53,0)</f>
        <v>0</v>
      </c>
      <c r="BB111" s="30">
        <f t="shared" si="80"/>
        <v>1</v>
      </c>
      <c r="BC111" s="31">
        <f t="shared" si="81"/>
        <v>18</v>
      </c>
      <c r="BD111" s="29">
        <f>IF($BJ111=BF$91,$BS$53,0)</f>
        <v>0</v>
      </c>
      <c r="BE111" s="30">
        <f t="shared" si="82"/>
        <v>2</v>
      </c>
      <c r="BF111" s="31">
        <f t="shared" si="83"/>
        <v>20</v>
      </c>
      <c r="BG111" s="29">
        <f>IF($BJ111=BI$91,$BS$53,0)</f>
        <v>0</v>
      </c>
      <c r="BH111" s="30">
        <f t="shared" si="84"/>
        <v>2</v>
      </c>
      <c r="BI111" s="31">
        <f t="shared" si="85"/>
        <v>21</v>
      </c>
      <c r="BJ111" s="32">
        <f t="shared" si="44"/>
        <v>8</v>
      </c>
      <c r="BK111" s="365" t="str">
        <f t="shared" si="45"/>
        <v xml:space="preserve">Région  Provence Alpes Côte d' Azur  </v>
      </c>
      <c r="BL111" s="365"/>
      <c r="BM111" s="365"/>
      <c r="BN111" s="366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</row>
    <row r="112" spans="2:152" ht="15.75" customHeight="1" thickTop="1" thickBot="1">
      <c r="B112" s="26">
        <f>IF($BJ112=D$91,$BS$57,0)</f>
        <v>0</v>
      </c>
      <c r="C112" s="27">
        <f t="shared" si="46"/>
        <v>3</v>
      </c>
      <c r="D112" s="28">
        <f t="shared" si="47"/>
        <v>3</v>
      </c>
      <c r="E112" s="26">
        <f>IF($BJ112=G$91,$BS$57,0)</f>
        <v>0</v>
      </c>
      <c r="F112" s="27">
        <f t="shared" si="48"/>
        <v>1</v>
      </c>
      <c r="G112" s="28">
        <f t="shared" si="49"/>
        <v>2</v>
      </c>
      <c r="H112" s="26">
        <f>IF($BJ112=J$91,$BS$57,0)</f>
        <v>0</v>
      </c>
      <c r="I112" s="27">
        <f t="shared" si="50"/>
        <v>2</v>
      </c>
      <c r="J112" s="28">
        <f t="shared" si="51"/>
        <v>4</v>
      </c>
      <c r="K112" s="26">
        <f>IF($BJ112=M$91,$BS$57,0)</f>
        <v>0</v>
      </c>
      <c r="L112" s="27">
        <f t="shared" si="52"/>
        <v>2</v>
      </c>
      <c r="M112" s="28">
        <f t="shared" si="53"/>
        <v>5</v>
      </c>
      <c r="N112" s="26">
        <f>IF($BJ112=P$91,$BS$57,0)</f>
        <v>0</v>
      </c>
      <c r="O112" s="27">
        <f t="shared" si="54"/>
        <v>3</v>
      </c>
      <c r="P112" s="28">
        <f t="shared" si="55"/>
        <v>7</v>
      </c>
      <c r="Q112" s="26">
        <f>IF($BJ112=S$91,$BS$57,0)</f>
        <v>0</v>
      </c>
      <c r="R112" s="27">
        <f t="shared" si="56"/>
        <v>1</v>
      </c>
      <c r="S112" s="28">
        <f t="shared" si="57"/>
        <v>6</v>
      </c>
      <c r="T112" s="26">
        <f>IF($BJ112=V$91,$BS$57,0)</f>
        <v>0</v>
      </c>
      <c r="U112" s="27">
        <f t="shared" si="58"/>
        <v>2</v>
      </c>
      <c r="V112" s="28">
        <f t="shared" si="59"/>
        <v>8</v>
      </c>
      <c r="W112" s="26">
        <f>IF($BJ112=Y$91,$BS$57,0)</f>
        <v>0</v>
      </c>
      <c r="X112" s="27">
        <f t="shared" si="60"/>
        <v>2</v>
      </c>
      <c r="Y112" s="28">
        <f t="shared" si="61"/>
        <v>9</v>
      </c>
      <c r="Z112" s="26">
        <f>IF($BJ112=AB$91,$BS$57,0)</f>
        <v>0</v>
      </c>
      <c r="AA112" s="27">
        <f t="shared" si="62"/>
        <v>2</v>
      </c>
      <c r="AB112" s="28">
        <f t="shared" si="63"/>
        <v>10</v>
      </c>
      <c r="AC112" s="26">
        <f>IF($BJ112=AE$91,$BS$57,0)</f>
        <v>0</v>
      </c>
      <c r="AD112" s="27">
        <f t="shared" si="64"/>
        <v>2</v>
      </c>
      <c r="AE112" s="28">
        <f t="shared" si="65"/>
        <v>11</v>
      </c>
      <c r="AF112" s="26">
        <f>IF($BJ112=AH$91,$BS$57,0)</f>
        <v>0</v>
      </c>
      <c r="AG112" s="27">
        <f t="shared" si="66"/>
        <v>2</v>
      </c>
      <c r="AH112" s="28">
        <f t="shared" si="67"/>
        <v>12</v>
      </c>
      <c r="AI112" s="26">
        <f>IF($BJ112=AK$91,$BS$57,0)</f>
        <v>0</v>
      </c>
      <c r="AJ112" s="27">
        <f t="shared" si="68"/>
        <v>2</v>
      </c>
      <c r="AK112" s="28">
        <f t="shared" si="69"/>
        <v>13</v>
      </c>
      <c r="AL112" s="26">
        <f>IF($BJ112=AN$91,$BS$57,0)</f>
        <v>0</v>
      </c>
      <c r="AM112" s="27">
        <f t="shared" si="70"/>
        <v>1</v>
      </c>
      <c r="AN112" s="28">
        <f t="shared" si="71"/>
        <v>13</v>
      </c>
      <c r="AO112" s="26">
        <f>IF($BJ112=AQ$91,$BS$57,0)</f>
        <v>0</v>
      </c>
      <c r="AP112" s="27">
        <f t="shared" si="72"/>
        <v>1</v>
      </c>
      <c r="AQ112" s="28">
        <f t="shared" si="73"/>
        <v>14</v>
      </c>
      <c r="AR112" s="26">
        <f>IF($BJ112=AT$91,$BS$57,0)</f>
        <v>0</v>
      </c>
      <c r="AS112" s="27">
        <f t="shared" si="74"/>
        <v>2</v>
      </c>
      <c r="AT112" s="28">
        <f t="shared" si="75"/>
        <v>16</v>
      </c>
      <c r="AU112" s="26">
        <f>IF($BJ112=AW$91,$BS$57,0)</f>
        <v>0</v>
      </c>
      <c r="AV112" s="27">
        <f t="shared" si="76"/>
        <v>2</v>
      </c>
      <c r="AW112" s="28">
        <f t="shared" si="77"/>
        <v>17</v>
      </c>
      <c r="AX112" s="26">
        <f>IF($BJ112=AZ$91,$BS$57,0)</f>
        <v>0</v>
      </c>
      <c r="AY112" s="27">
        <f t="shared" si="78"/>
        <v>3</v>
      </c>
      <c r="AZ112" s="28">
        <f t="shared" si="79"/>
        <v>19</v>
      </c>
      <c r="BA112" s="26">
        <f>IF($BJ112=BC$91,$BS$57,0)</f>
        <v>0</v>
      </c>
      <c r="BB112" s="27">
        <f t="shared" si="80"/>
        <v>1</v>
      </c>
      <c r="BC112" s="28">
        <f t="shared" si="81"/>
        <v>18</v>
      </c>
      <c r="BD112" s="26">
        <f>IF($BJ112=BF$91,$BS$57,0)</f>
        <v>0</v>
      </c>
      <c r="BE112" s="27">
        <f t="shared" si="82"/>
        <v>2</v>
      </c>
      <c r="BF112" s="28">
        <f t="shared" si="83"/>
        <v>20</v>
      </c>
      <c r="BG112" s="26">
        <f>IF($BJ112=BI$91,$BS$57,0)</f>
        <v>0</v>
      </c>
      <c r="BH112" s="27">
        <f t="shared" si="84"/>
        <v>2</v>
      </c>
      <c r="BI112" s="28">
        <f t="shared" si="85"/>
        <v>21</v>
      </c>
      <c r="BJ112" s="25">
        <f t="shared" si="44"/>
        <v>13</v>
      </c>
      <c r="BK112" s="367" t="str">
        <f t="shared" si="45"/>
        <v xml:space="preserve">Région  Corse  </v>
      </c>
      <c r="BL112" s="367"/>
      <c r="BM112" s="367"/>
      <c r="BN112" s="368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</row>
    <row r="113" spans="2:152" ht="15.75" customHeight="1" thickTop="1" thickBot="1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P113" s="33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</row>
    <row r="114" spans="2:152" ht="15.75" customHeight="1" thickTop="1" thickBot="1"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BJ114" s="34" t="s">
        <v>299</v>
      </c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</row>
    <row r="115" spans="2:152" ht="15.75" customHeight="1" thickTop="1" thickBot="1"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BJ115" s="35" t="s">
        <v>307</v>
      </c>
      <c r="BK115" s="384" t="s">
        <v>301</v>
      </c>
      <c r="BL115" s="385"/>
      <c r="BM115" s="365" t="s">
        <v>302</v>
      </c>
      <c r="BN115" s="366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</row>
    <row r="116" spans="2:152" ht="15.75" customHeight="1" thickTop="1"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BJ116" s="36">
        <f>IF(BJ92=$D$67,D92,(IF(BJ92=$G$67,G92,(IF(BJ92=$J$67,J92,(IF(BJ92=$M$67,M92,(IF(BJ92=$P$67,P92,(IF(BJ92=$S$67,S92,(IF(BJ92=$V$67,V92,(IF(BJ92=$Y$67,Y92,(IF(BJ92=$AB$67,AB92,(IF(BJ92=$AE$67,AE92,(IF(BJ92=$AH$67,AH92,(IF(BJ92=$AK$67,AK92,(IF(BJ92=$AN$67,AN92,(IF(BJ92=$AQ$67,AQ92,(IF(BJ92=$AT$67,AT92,(IF(BJ92=$AW$67,AW92,(IF(BJ92=$AZ$67,AZ92,(IF(BJ92=$BC$67,BC92,(IF(BJ92=$BF$67,BF92,(IF(BJ92=$BI$67,BI92,BJ92)))))))))))))))))))))))))))))))))))))))</f>
        <v>5</v>
      </c>
      <c r="BK116" s="369" t="str">
        <f t="shared" ref="BK116:BK136" si="86">+BK92</f>
        <v xml:space="preserve">District  EST  -  Rhône - Alpes  </v>
      </c>
      <c r="BL116" s="369"/>
      <c r="BM116" s="369"/>
      <c r="BN116" s="37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</row>
    <row r="117" spans="2:152" ht="15.75" customHeight="1" thickBot="1"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BJ117" s="37">
        <f t="shared" ref="BJ117:BJ136" si="87">IF(BJ93=$D$67,D93,(IF(BJ93=$G$67,G93,(IF(BJ93=$J$67,J93,(IF(BJ93=$M$67,M93,(IF(BJ93=$P$67,P93,(IF(BJ93=$S$67,S93,(IF(BJ93=$V$67,V93,(IF(BJ93=$Y$67,Y93,(IF(BJ93=$AB$67,AB93,(IF(BJ93=$AE$67,AE93,(IF(BJ93=$AH$67,AH93,(IF(BJ93=$AK$67,AK93,(IF(BJ93=$AN$67,AN93,(IF(BJ93=$AQ$67,AQ93,(IF(BJ93=$AT$67,AT93,(IF(BJ93=$AW$67,AW93,(IF(BJ93=$AZ$67,AZ93,(IF(BJ93=$BC$67,BC93,(IF(BJ93=$BF$67,BF93,(IF(BJ93=$BI$67,BI93,BJ93)))))))))))))))))))))))))))))))))))))))</f>
        <v>7</v>
      </c>
      <c r="BK117" s="371" t="str">
        <f t="shared" si="86"/>
        <v xml:space="preserve">District  OUEST  -  Auvergne  </v>
      </c>
      <c r="BL117" s="372"/>
      <c r="BM117" s="372"/>
      <c r="BN117" s="373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</row>
    <row r="118" spans="2:152" ht="15.75" customHeight="1" thickTop="1"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BJ118" s="36">
        <f t="shared" si="87"/>
        <v>1</v>
      </c>
      <c r="BK118" s="369" t="str">
        <f t="shared" si="86"/>
        <v xml:space="preserve">District  EST  -  Franche - Comté ( 5 équipes ) </v>
      </c>
      <c r="BL118" s="369"/>
      <c r="BM118" s="369"/>
      <c r="BN118" s="37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</row>
    <row r="119" spans="2:152" ht="15.75" customHeight="1" thickBot="1"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BJ119" s="38" t="str">
        <f t="shared" si="87"/>
        <v/>
      </c>
      <c r="BK119" s="371" t="str">
        <f t="shared" si="86"/>
        <v xml:space="preserve">District  OUEST  -  Bourgogne  ( 1 équipe ) </v>
      </c>
      <c r="BL119" s="372"/>
      <c r="BM119" s="372"/>
      <c r="BN119" s="373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</row>
    <row r="120" spans="2:152" ht="15.75" customHeight="1" thickTop="1" thickBot="1"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BJ120" s="39">
        <f t="shared" si="87"/>
        <v>17</v>
      </c>
      <c r="BK120" s="365" t="str">
        <f t="shared" si="86"/>
        <v xml:space="preserve">Région  Bretagne  </v>
      </c>
      <c r="BL120" s="365"/>
      <c r="BM120" s="365"/>
      <c r="BN120" s="366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</row>
    <row r="121" spans="2:152" ht="15.75" customHeight="1" thickTop="1" thickBot="1"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BJ121" s="39">
        <f t="shared" si="87"/>
        <v>10</v>
      </c>
      <c r="BK121" s="365" t="str">
        <f t="shared" si="86"/>
        <v xml:space="preserve">Région  Centre - Val de Loire  </v>
      </c>
      <c r="BL121" s="365"/>
      <c r="BM121" s="365"/>
      <c r="BN121" s="366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</row>
    <row r="122" spans="2:152" ht="15.75" customHeight="1" thickTop="1"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BJ122" s="36">
        <f t="shared" si="87"/>
        <v>20</v>
      </c>
      <c r="BK122" s="369" t="str">
        <f t="shared" si="86"/>
        <v xml:space="preserve">District  CENTRE  -  Lorraine  </v>
      </c>
      <c r="BL122" s="369"/>
      <c r="BM122" s="369"/>
      <c r="BN122" s="37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</row>
    <row r="123" spans="2:152" ht="15.75" customHeight="1"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BJ123" s="40">
        <f t="shared" si="87"/>
        <v>5</v>
      </c>
      <c r="BK123" s="374" t="str">
        <f t="shared" si="86"/>
        <v xml:space="preserve">District  EST  - Alsace  </v>
      </c>
      <c r="BL123" s="375"/>
      <c r="BM123" s="375"/>
      <c r="BN123" s="376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</row>
    <row r="124" spans="2:152" ht="15.75" customHeight="1" thickBot="1"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BJ124" s="37">
        <f t="shared" si="87"/>
        <v>12</v>
      </c>
      <c r="BK124" s="371" t="str">
        <f t="shared" si="86"/>
        <v xml:space="preserve">District  OUEST  - Champagne Ardennes  </v>
      </c>
      <c r="BL124" s="372"/>
      <c r="BM124" s="372"/>
      <c r="BN124" s="373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</row>
    <row r="125" spans="2:152" ht="15.75" customHeight="1" thickTop="1"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BJ125" s="36">
        <f t="shared" si="87"/>
        <v>17</v>
      </c>
      <c r="BK125" s="369" t="str">
        <f t="shared" si="86"/>
        <v xml:space="preserve">District  NORD  -  Nord  Pas de Calais  </v>
      </c>
      <c r="BL125" s="369"/>
      <c r="BM125" s="369"/>
      <c r="BN125" s="37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</row>
    <row r="126" spans="2:152" ht="15.75" customHeight="1" thickBot="1"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BJ126" s="37">
        <f t="shared" si="87"/>
        <v>15</v>
      </c>
      <c r="BK126" s="371" t="str">
        <f t="shared" si="86"/>
        <v xml:space="preserve">District  SUD  -  Picardie  </v>
      </c>
      <c r="BL126" s="372"/>
      <c r="BM126" s="372"/>
      <c r="BN126" s="373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</row>
    <row r="127" spans="2:152" ht="15.75" customHeight="1" thickTop="1" thickBot="1"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BJ127" s="39">
        <f t="shared" si="87"/>
        <v>11</v>
      </c>
      <c r="BK127" s="365" t="str">
        <f t="shared" si="86"/>
        <v xml:space="preserve">Région  Île de France  </v>
      </c>
      <c r="BL127" s="365"/>
      <c r="BM127" s="365"/>
      <c r="BN127" s="366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</row>
    <row r="128" spans="2:152" ht="15.75" customHeight="1" thickTop="1"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BJ128" s="36">
        <f t="shared" si="87"/>
        <v>4</v>
      </c>
      <c r="BK128" s="369" t="str">
        <f t="shared" si="86"/>
        <v xml:space="preserve">District  NORD  -  Haute Normandie  </v>
      </c>
      <c r="BL128" s="369"/>
      <c r="BM128" s="369"/>
      <c r="BN128" s="37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</row>
    <row r="129" spans="62:66" s="20" customFormat="1" ht="15.75" customHeight="1" thickBot="1">
      <c r="BJ129" s="37">
        <f t="shared" si="87"/>
        <v>16</v>
      </c>
      <c r="BK129" s="371" t="str">
        <f t="shared" si="86"/>
        <v xml:space="preserve">District  SUD  -  Basse Normandie  </v>
      </c>
      <c r="BL129" s="372"/>
      <c r="BM129" s="372"/>
      <c r="BN129" s="373"/>
    </row>
    <row r="130" spans="62:66" s="20" customFormat="1" ht="15.75" customHeight="1" thickTop="1">
      <c r="BJ130" s="36">
        <f t="shared" si="87"/>
        <v>1</v>
      </c>
      <c r="BK130" s="369" t="str">
        <f t="shared" si="86"/>
        <v xml:space="preserve">District  NORD  -  Poitoux Charentes Limousin  </v>
      </c>
      <c r="BL130" s="369"/>
      <c r="BM130" s="369"/>
      <c r="BN130" s="370"/>
    </row>
    <row r="131" spans="62:66" s="20" customFormat="1" ht="15.75" customHeight="1" thickBot="1">
      <c r="BJ131" s="37">
        <f t="shared" si="87"/>
        <v>3</v>
      </c>
      <c r="BK131" s="371" t="str">
        <f t="shared" si="86"/>
        <v xml:space="preserve">District  SUD  -  Aquitaine  </v>
      </c>
      <c r="BL131" s="372"/>
      <c r="BM131" s="372"/>
      <c r="BN131" s="373"/>
    </row>
    <row r="132" spans="62:66" s="20" customFormat="1" ht="15.75" customHeight="1" thickTop="1">
      <c r="BJ132" s="36">
        <f t="shared" si="87"/>
        <v>13</v>
      </c>
      <c r="BK132" s="369" t="str">
        <f t="shared" si="86"/>
        <v xml:space="preserve">District  EST  -  Languedoc Roussillon  </v>
      </c>
      <c r="BL132" s="369"/>
      <c r="BM132" s="369"/>
      <c r="BN132" s="370"/>
    </row>
    <row r="133" spans="62:66" s="20" customFormat="1" ht="15.75" customHeight="1" thickBot="1">
      <c r="BJ133" s="37">
        <f t="shared" si="87"/>
        <v>9</v>
      </c>
      <c r="BK133" s="371" t="str">
        <f t="shared" si="86"/>
        <v xml:space="preserve">District  OUEST  - Midi Pyrénées  </v>
      </c>
      <c r="BL133" s="372"/>
      <c r="BM133" s="372"/>
      <c r="BN133" s="373"/>
    </row>
    <row r="134" spans="62:66" s="20" customFormat="1" ht="15.75" customHeight="1" thickTop="1" thickBot="1">
      <c r="BJ134" s="39">
        <f t="shared" si="87"/>
        <v>19</v>
      </c>
      <c r="BK134" s="363" t="str">
        <f t="shared" si="86"/>
        <v xml:space="preserve">Région  Pays de la Loire  </v>
      </c>
      <c r="BL134" s="363"/>
      <c r="BM134" s="363"/>
      <c r="BN134" s="364"/>
    </row>
    <row r="135" spans="62:66" s="20" customFormat="1" ht="15.75" customHeight="1" thickTop="1" thickBot="1">
      <c r="BJ135" s="39">
        <f t="shared" si="87"/>
        <v>8</v>
      </c>
      <c r="BK135" s="365" t="str">
        <f t="shared" si="86"/>
        <v xml:space="preserve">Région  Provence Alpes Côte d' Azur  </v>
      </c>
      <c r="BL135" s="365"/>
      <c r="BM135" s="365"/>
      <c r="BN135" s="366"/>
    </row>
    <row r="136" spans="62:66" s="20" customFormat="1" ht="15.75" customHeight="1" thickTop="1" thickBot="1">
      <c r="BJ136" s="37">
        <f t="shared" si="87"/>
        <v>13</v>
      </c>
      <c r="BK136" s="367" t="str">
        <f t="shared" si="86"/>
        <v xml:space="preserve">Région  Corse  </v>
      </c>
      <c r="BL136" s="367"/>
      <c r="BM136" s="367"/>
      <c r="BN136" s="368"/>
    </row>
    <row r="137" spans="62:66" s="20" customFormat="1" ht="15.75" customHeight="1" thickTop="1"/>
  </sheetData>
  <sheetProtection selectLockedCells="1"/>
  <mergeCells count="211">
    <mergeCell ref="DM7:DN7"/>
    <mergeCell ref="DP7:DQ7"/>
    <mergeCell ref="DS7:DT7"/>
    <mergeCell ref="DV7:DW7"/>
    <mergeCell ref="BP1:CL1"/>
    <mergeCell ref="BP2:CL2"/>
    <mergeCell ref="BP3:CL3"/>
    <mergeCell ref="BP4:CL4"/>
    <mergeCell ref="BP5:CL5"/>
    <mergeCell ref="BP6:CL6"/>
    <mergeCell ref="CO7:CP7"/>
    <mergeCell ref="CR7:CS7"/>
    <mergeCell ref="CU7:CV7"/>
    <mergeCell ref="EN7:EO7"/>
    <mergeCell ref="EQ7:ER7"/>
    <mergeCell ref="ET7:EU7"/>
    <mergeCell ref="BQ8:BR8"/>
    <mergeCell ref="BS8:BS9"/>
    <mergeCell ref="BT8:BT9"/>
    <mergeCell ref="BU8:BU9"/>
    <mergeCell ref="BV8:BV9"/>
    <mergeCell ref="BW8:BW9"/>
    <mergeCell ref="BX8:BY9"/>
    <mergeCell ref="BZ8:BZ9"/>
    <mergeCell ref="CA8:CA9"/>
    <mergeCell ref="CB8:CB9"/>
    <mergeCell ref="CC8:CC9"/>
    <mergeCell ref="CD8:CE9"/>
    <mergeCell ref="CF8:CH9"/>
    <mergeCell ref="CI8:CI9"/>
    <mergeCell ref="CJ8:CJ9"/>
    <mergeCell ref="CK8:CK9"/>
    <mergeCell ref="CX7:CY7"/>
    <mergeCell ref="DA7:DB7"/>
    <mergeCell ref="DD7:DE7"/>
    <mergeCell ref="DG7:DH7"/>
    <mergeCell ref="DJ7:DK7"/>
    <mergeCell ref="DV8:DW8"/>
    <mergeCell ref="DY8:DZ8"/>
    <mergeCell ref="EB8:EC8"/>
    <mergeCell ref="EE8:EF8"/>
    <mergeCell ref="EH8:EI8"/>
    <mergeCell ref="EK8:EL8"/>
    <mergeCell ref="DY7:DZ7"/>
    <mergeCell ref="EB7:EC7"/>
    <mergeCell ref="EE7:EF7"/>
    <mergeCell ref="EH7:EI7"/>
    <mergeCell ref="EK7:EL7"/>
    <mergeCell ref="EV8:EV9"/>
    <mergeCell ref="EW8:EW9"/>
    <mergeCell ref="EX8:EX9"/>
    <mergeCell ref="CO9:CQ9"/>
    <mergeCell ref="CR9:CT9"/>
    <mergeCell ref="CU9:CW9"/>
    <mergeCell ref="CX9:CZ9"/>
    <mergeCell ref="DA9:DC9"/>
    <mergeCell ref="DD9:DF9"/>
    <mergeCell ref="DG9:DI9"/>
    <mergeCell ref="DJ9:DL9"/>
    <mergeCell ref="DM9:DO9"/>
    <mergeCell ref="DP9:DR9"/>
    <mergeCell ref="DS9:DU9"/>
    <mergeCell ref="DV9:DX9"/>
    <mergeCell ref="DY9:EA9"/>
    <mergeCell ref="EB9:ED9"/>
    <mergeCell ref="EE9:EG9"/>
    <mergeCell ref="EH9:EJ9"/>
    <mergeCell ref="EK9:EM9"/>
    <mergeCell ref="EN9:EP9"/>
    <mergeCell ref="DM8:DN8"/>
    <mergeCell ref="DP8:DQ8"/>
    <mergeCell ref="DS8:DT8"/>
    <mergeCell ref="EQ9:ES9"/>
    <mergeCell ref="ET9:EU9"/>
    <mergeCell ref="BS16:BS17"/>
    <mergeCell ref="BT16:BT17"/>
    <mergeCell ref="BU16:BU17"/>
    <mergeCell ref="BV16:BV17"/>
    <mergeCell ref="BW16:BW17"/>
    <mergeCell ref="BX16:BX17"/>
    <mergeCell ref="BY16:BY17"/>
    <mergeCell ref="BZ16:BZ17"/>
    <mergeCell ref="CA16:CA17"/>
    <mergeCell ref="CB16:CB17"/>
    <mergeCell ref="CN8:CN9"/>
    <mergeCell ref="CO8:CP8"/>
    <mergeCell ref="CR8:CS8"/>
    <mergeCell ref="CU8:CV8"/>
    <mergeCell ref="CX8:CY8"/>
    <mergeCell ref="DA8:DB8"/>
    <mergeCell ref="DD8:DE8"/>
    <mergeCell ref="DG8:DH8"/>
    <mergeCell ref="DJ8:DK8"/>
    <mergeCell ref="EN8:EO8"/>
    <mergeCell ref="EQ8:ER8"/>
    <mergeCell ref="ET8:EU8"/>
    <mergeCell ref="BX60:BY60"/>
    <mergeCell ref="BX61:BZ61"/>
    <mergeCell ref="CC64:CH64"/>
    <mergeCell ref="CC65:CH65"/>
    <mergeCell ref="B66:BI66"/>
    <mergeCell ref="B67:C67"/>
    <mergeCell ref="E67:F67"/>
    <mergeCell ref="H67:I67"/>
    <mergeCell ref="K67:L67"/>
    <mergeCell ref="N67:O67"/>
    <mergeCell ref="Q67:R67"/>
    <mergeCell ref="T67:U67"/>
    <mergeCell ref="W67:X67"/>
    <mergeCell ref="Z67:AA67"/>
    <mergeCell ref="AC67:AD67"/>
    <mergeCell ref="AF67:AG67"/>
    <mergeCell ref="AI67:AJ67"/>
    <mergeCell ref="AL67:AM67"/>
    <mergeCell ref="AO67:AP67"/>
    <mergeCell ref="AR67:AS67"/>
    <mergeCell ref="AU67:AV67"/>
    <mergeCell ref="AX67:AY67"/>
    <mergeCell ref="BA67:BB67"/>
    <mergeCell ref="BD67:BE67"/>
    <mergeCell ref="BG67:BH67"/>
    <mergeCell ref="BK67:BL67"/>
    <mergeCell ref="BM67:BN67"/>
    <mergeCell ref="BK68:BN68"/>
    <mergeCell ref="BK69:BN69"/>
    <mergeCell ref="BK70:BN70"/>
    <mergeCell ref="BK71:BN71"/>
    <mergeCell ref="BK72:BN72"/>
    <mergeCell ref="BK73:BN73"/>
    <mergeCell ref="BK74:BN74"/>
    <mergeCell ref="BK75:BN75"/>
    <mergeCell ref="BK76:BN76"/>
    <mergeCell ref="BK77:BN77"/>
    <mergeCell ref="BK78:BN78"/>
    <mergeCell ref="BK79:BN79"/>
    <mergeCell ref="BK80:BN80"/>
    <mergeCell ref="BK81:BN81"/>
    <mergeCell ref="BK82:BN82"/>
    <mergeCell ref="BK83:BN83"/>
    <mergeCell ref="BK84:BN84"/>
    <mergeCell ref="BK85:BN85"/>
    <mergeCell ref="BK86:BN86"/>
    <mergeCell ref="BK87:BN87"/>
    <mergeCell ref="BK88:BN88"/>
    <mergeCell ref="B90:BI90"/>
    <mergeCell ref="B91:C91"/>
    <mergeCell ref="E91:F91"/>
    <mergeCell ref="H91:I91"/>
    <mergeCell ref="K91:L91"/>
    <mergeCell ref="N91:O91"/>
    <mergeCell ref="Q91:R91"/>
    <mergeCell ref="T91:U91"/>
    <mergeCell ref="W91:X91"/>
    <mergeCell ref="Z91:AA91"/>
    <mergeCell ref="AC91:AD91"/>
    <mergeCell ref="AF91:AG91"/>
    <mergeCell ref="AI91:AJ91"/>
    <mergeCell ref="AL91:AM91"/>
    <mergeCell ref="AO91:AP91"/>
    <mergeCell ref="AR91:AS91"/>
    <mergeCell ref="AU91:AV91"/>
    <mergeCell ref="AX91:AY91"/>
    <mergeCell ref="BA91:BB91"/>
    <mergeCell ref="BD91:BE91"/>
    <mergeCell ref="BG91:BH91"/>
    <mergeCell ref="BK91:BL91"/>
    <mergeCell ref="BM91:BN91"/>
    <mergeCell ref="BK92:BN92"/>
    <mergeCell ref="BK93:BN93"/>
    <mergeCell ref="BK94:BN94"/>
    <mergeCell ref="BK95:BN95"/>
    <mergeCell ref="BK96:BN96"/>
    <mergeCell ref="BK97:BN97"/>
    <mergeCell ref="BK98:BN98"/>
    <mergeCell ref="BK99:BN99"/>
    <mergeCell ref="BK100:BN100"/>
    <mergeCell ref="BK101:BN101"/>
    <mergeCell ref="BK102:BN102"/>
    <mergeCell ref="BK103:BN103"/>
    <mergeCell ref="BK104:BN104"/>
    <mergeCell ref="BK105:BN105"/>
    <mergeCell ref="BK106:BN106"/>
    <mergeCell ref="BK107:BN107"/>
    <mergeCell ref="BK108:BN108"/>
    <mergeCell ref="BK109:BN109"/>
    <mergeCell ref="BK110:BN110"/>
    <mergeCell ref="BK111:BN111"/>
    <mergeCell ref="BK112:BN112"/>
    <mergeCell ref="BK115:BL115"/>
    <mergeCell ref="BM115:BN115"/>
    <mergeCell ref="BK116:BN116"/>
    <mergeCell ref="BK117:BN117"/>
    <mergeCell ref="BK118:BN118"/>
    <mergeCell ref="BK119:BN119"/>
    <mergeCell ref="BK120:BN120"/>
    <mergeCell ref="BK121:BN121"/>
    <mergeCell ref="BK122:BN122"/>
    <mergeCell ref="BK123:BN123"/>
    <mergeCell ref="BK124:BN124"/>
    <mergeCell ref="BK134:BN134"/>
    <mergeCell ref="BK135:BN135"/>
    <mergeCell ref="BK136:BN136"/>
    <mergeCell ref="BK125:BN125"/>
    <mergeCell ref="BK126:BN126"/>
    <mergeCell ref="BK127:BN127"/>
    <mergeCell ref="BK128:BN128"/>
    <mergeCell ref="BK129:BN129"/>
    <mergeCell ref="BK130:BN130"/>
    <mergeCell ref="BK131:BN131"/>
    <mergeCell ref="BK132:BN132"/>
    <mergeCell ref="BK133:BN133"/>
  </mergeCells>
  <conditionalFormatting sqref="BY20 BY23 BY35 BY50 BY53 BY57">
    <cfRule type="cellIs" dxfId="102" priority="95" operator="greaterThan">
      <formula>0</formula>
    </cfRule>
    <cfRule type="cellIs" dxfId="101" priority="96" operator="equal">
      <formula>0</formula>
    </cfRule>
    <cfRule type="cellIs" dxfId="100" priority="97" operator="lessThan">
      <formula>0</formula>
    </cfRule>
  </conditionalFormatting>
  <conditionalFormatting sqref="BX20 BX23 BX35 BX50 BX53 BX57">
    <cfRule type="expression" dxfId="99" priority="98">
      <formula>BY20&gt;0</formula>
    </cfRule>
    <cfRule type="expression" dxfId="98" priority="99">
      <formula>BY20=0</formula>
    </cfRule>
    <cfRule type="expression" dxfId="97" priority="100">
      <formula>BY20&lt;0</formula>
    </cfRule>
  </conditionalFormatting>
  <conditionalFormatting sqref="BY12">
    <cfRule type="cellIs" dxfId="96" priority="89" operator="greaterThan">
      <formula>0</formula>
    </cfRule>
    <cfRule type="cellIs" dxfId="95" priority="90" operator="equal">
      <formula>0</formula>
    </cfRule>
    <cfRule type="cellIs" dxfId="94" priority="91" operator="lessThan">
      <formula>0</formula>
    </cfRule>
  </conditionalFormatting>
  <conditionalFormatting sqref="BX12">
    <cfRule type="expression" dxfId="93" priority="92">
      <formula>BY12&gt;0</formula>
    </cfRule>
    <cfRule type="expression" dxfId="92" priority="93">
      <formula>BY12=0</formula>
    </cfRule>
    <cfRule type="expression" dxfId="91" priority="94">
      <formula>BY12&lt;0</formula>
    </cfRule>
  </conditionalFormatting>
  <conditionalFormatting sqref="BY13">
    <cfRule type="cellIs" dxfId="90" priority="83" operator="greaterThan">
      <formula>0</formula>
    </cfRule>
    <cfRule type="cellIs" dxfId="89" priority="84" operator="equal">
      <formula>0</formula>
    </cfRule>
    <cfRule type="cellIs" dxfId="88" priority="85" operator="lessThan">
      <formula>0</formula>
    </cfRule>
  </conditionalFormatting>
  <conditionalFormatting sqref="BX13">
    <cfRule type="expression" dxfId="87" priority="86">
      <formula>BY13&gt;0</formula>
    </cfRule>
    <cfRule type="expression" dxfId="86" priority="87">
      <formula>BY13=0</formula>
    </cfRule>
    <cfRule type="expression" dxfId="85" priority="88">
      <formula>BY13&lt;0</formula>
    </cfRule>
  </conditionalFormatting>
  <conditionalFormatting sqref="BY16">
    <cfRule type="cellIs" dxfId="84" priority="77" operator="greaterThan">
      <formula>0</formula>
    </cfRule>
    <cfRule type="cellIs" dxfId="83" priority="78" operator="equal">
      <formula>0</formula>
    </cfRule>
    <cfRule type="cellIs" dxfId="82" priority="79" operator="lessThan">
      <formula>0</formula>
    </cfRule>
  </conditionalFormatting>
  <conditionalFormatting sqref="BX16">
    <cfRule type="expression" dxfId="81" priority="80">
      <formula>BY16&gt;0</formula>
    </cfRule>
    <cfRule type="expression" dxfId="80" priority="81">
      <formula>BY16=0</formula>
    </cfRule>
    <cfRule type="expression" dxfId="79" priority="82">
      <formula>BY16&lt;0</formula>
    </cfRule>
  </conditionalFormatting>
  <conditionalFormatting sqref="BY27">
    <cfRule type="cellIs" dxfId="78" priority="65" operator="greaterThan">
      <formula>0</formula>
    </cfRule>
    <cfRule type="cellIs" dxfId="77" priority="66" operator="equal">
      <formula>0</formula>
    </cfRule>
    <cfRule type="cellIs" dxfId="76" priority="67" operator="lessThan">
      <formula>0</formula>
    </cfRule>
  </conditionalFormatting>
  <conditionalFormatting sqref="BY26">
    <cfRule type="cellIs" dxfId="75" priority="71" operator="greaterThan">
      <formula>0</formula>
    </cfRule>
    <cfRule type="cellIs" dxfId="74" priority="72" operator="equal">
      <formula>0</formula>
    </cfRule>
    <cfRule type="cellIs" dxfId="73" priority="73" operator="lessThan">
      <formula>0</formula>
    </cfRule>
  </conditionalFormatting>
  <conditionalFormatting sqref="BX26">
    <cfRule type="expression" dxfId="72" priority="74">
      <formula>BY26&gt;0</formula>
    </cfRule>
    <cfRule type="expression" dxfId="71" priority="75">
      <formula>BY26=0</formula>
    </cfRule>
    <cfRule type="expression" dxfId="70" priority="76">
      <formula>BY26&lt;0</formula>
    </cfRule>
  </conditionalFormatting>
  <conditionalFormatting sqref="BX27">
    <cfRule type="expression" dxfId="69" priority="68">
      <formula>BY27&gt;0</formula>
    </cfRule>
    <cfRule type="expression" dxfId="68" priority="69">
      <formula>BY27=0</formula>
    </cfRule>
    <cfRule type="expression" dxfId="67" priority="70">
      <formula>BY27&lt;0</formula>
    </cfRule>
  </conditionalFormatting>
  <conditionalFormatting sqref="BY28">
    <cfRule type="cellIs" dxfId="66" priority="59" operator="greaterThan">
      <formula>0</formula>
    </cfRule>
    <cfRule type="cellIs" dxfId="65" priority="60" operator="equal">
      <formula>0</formula>
    </cfRule>
    <cfRule type="cellIs" dxfId="64" priority="61" operator="lessThan">
      <formula>0</formula>
    </cfRule>
  </conditionalFormatting>
  <conditionalFormatting sqref="BX28">
    <cfRule type="expression" dxfId="63" priority="62">
      <formula>BY28&gt;0</formula>
    </cfRule>
    <cfRule type="expression" dxfId="62" priority="63">
      <formula>BY28=0</formula>
    </cfRule>
    <cfRule type="expression" dxfId="61" priority="64">
      <formula>BY28&lt;0</formula>
    </cfRule>
  </conditionalFormatting>
  <conditionalFormatting sqref="BY38">
    <cfRule type="cellIs" dxfId="60" priority="41" operator="greaterThan">
      <formula>0</formula>
    </cfRule>
    <cfRule type="cellIs" dxfId="59" priority="42" operator="equal">
      <formula>0</formula>
    </cfRule>
    <cfRule type="cellIs" dxfId="58" priority="43" operator="lessThan">
      <formula>0</formula>
    </cfRule>
  </conditionalFormatting>
  <conditionalFormatting sqref="BX38">
    <cfRule type="expression" dxfId="57" priority="44">
      <formula>BY38&gt;0</formula>
    </cfRule>
    <cfRule type="expression" dxfId="56" priority="45">
      <formula>BY38=0</formula>
    </cfRule>
    <cfRule type="expression" dxfId="55" priority="46">
      <formula>BY38&lt;0</formula>
    </cfRule>
  </conditionalFormatting>
  <conditionalFormatting sqref="BY31">
    <cfRule type="cellIs" dxfId="54" priority="53" operator="greaterThan">
      <formula>0</formula>
    </cfRule>
    <cfRule type="cellIs" dxfId="53" priority="54" operator="equal">
      <formula>0</formula>
    </cfRule>
    <cfRule type="cellIs" dxfId="52" priority="55" operator="lessThan">
      <formula>0</formula>
    </cfRule>
  </conditionalFormatting>
  <conditionalFormatting sqref="BX31">
    <cfRule type="expression" dxfId="51" priority="56">
      <formula>BY31&gt;0</formula>
    </cfRule>
    <cfRule type="expression" dxfId="50" priority="57">
      <formula>BY31=0</formula>
    </cfRule>
    <cfRule type="expression" dxfId="49" priority="58">
      <formula>BY31&lt;0</formula>
    </cfRule>
  </conditionalFormatting>
  <conditionalFormatting sqref="BY32">
    <cfRule type="cellIs" dxfId="48" priority="47" operator="greaterThan">
      <formula>0</formula>
    </cfRule>
    <cfRule type="cellIs" dxfId="47" priority="48" operator="equal">
      <formula>0</formula>
    </cfRule>
    <cfRule type="cellIs" dxfId="46" priority="49" operator="lessThan">
      <formula>0</formula>
    </cfRule>
  </conditionalFormatting>
  <conditionalFormatting sqref="BX32">
    <cfRule type="expression" dxfId="45" priority="50">
      <formula>BY32&gt;0</formula>
    </cfRule>
    <cfRule type="expression" dxfId="44" priority="51">
      <formula>BY32=0</formula>
    </cfRule>
    <cfRule type="expression" dxfId="43" priority="52">
      <formula>BY32&lt;0</formula>
    </cfRule>
  </conditionalFormatting>
  <conditionalFormatting sqref="BY39">
    <cfRule type="cellIs" dxfId="42" priority="35" operator="greaterThan">
      <formula>0</formula>
    </cfRule>
    <cfRule type="cellIs" dxfId="41" priority="36" operator="equal">
      <formula>0</formula>
    </cfRule>
    <cfRule type="cellIs" dxfId="40" priority="37" operator="lessThan">
      <formula>0</formula>
    </cfRule>
  </conditionalFormatting>
  <conditionalFormatting sqref="BX39">
    <cfRule type="expression" dxfId="39" priority="38">
      <formula>BY39&gt;0</formula>
    </cfRule>
    <cfRule type="expression" dxfId="38" priority="39">
      <formula>BY39=0</formula>
    </cfRule>
    <cfRule type="expression" dxfId="37" priority="40">
      <formula>BY39&lt;0</formula>
    </cfRule>
  </conditionalFormatting>
  <conditionalFormatting sqref="BY43">
    <cfRule type="cellIs" dxfId="36" priority="23" operator="greaterThan">
      <formula>0</formula>
    </cfRule>
    <cfRule type="cellIs" dxfId="35" priority="24" operator="equal">
      <formula>0</formula>
    </cfRule>
    <cfRule type="cellIs" dxfId="34" priority="25" operator="lessThan">
      <formula>0</formula>
    </cfRule>
  </conditionalFormatting>
  <conditionalFormatting sqref="BX43">
    <cfRule type="expression" dxfId="33" priority="26">
      <formula>BY43&gt;0</formula>
    </cfRule>
    <cfRule type="expression" dxfId="32" priority="27">
      <formula>BY43=0</formula>
    </cfRule>
    <cfRule type="expression" dxfId="31" priority="28">
      <formula>BY43&lt;0</formula>
    </cfRule>
  </conditionalFormatting>
  <conditionalFormatting sqref="BY42">
    <cfRule type="cellIs" dxfId="30" priority="29" operator="greaterThan">
      <formula>0</formula>
    </cfRule>
    <cfRule type="cellIs" dxfId="29" priority="30" operator="equal">
      <formula>0</formula>
    </cfRule>
    <cfRule type="cellIs" dxfId="28" priority="31" operator="lessThan">
      <formula>0</formula>
    </cfRule>
  </conditionalFormatting>
  <conditionalFormatting sqref="BX42">
    <cfRule type="expression" dxfId="27" priority="32">
      <formula>BY42&gt;0</formula>
    </cfRule>
    <cfRule type="expression" dxfId="26" priority="33">
      <formula>BY42=0</formula>
    </cfRule>
    <cfRule type="expression" dxfId="25" priority="34">
      <formula>BY42&lt;0</formula>
    </cfRule>
  </conditionalFormatting>
  <conditionalFormatting sqref="BY46">
    <cfRule type="cellIs" dxfId="24" priority="17" operator="greaterThan">
      <formula>0</formula>
    </cfRule>
    <cfRule type="cellIs" dxfId="23" priority="18" operator="equal">
      <formula>0</formula>
    </cfRule>
    <cfRule type="cellIs" dxfId="22" priority="19" operator="lessThan">
      <formula>0</formula>
    </cfRule>
  </conditionalFormatting>
  <conditionalFormatting sqref="BX46">
    <cfRule type="expression" dxfId="21" priority="20">
      <formula>BY46&gt;0</formula>
    </cfRule>
    <cfRule type="expression" dxfId="20" priority="21">
      <formula>BY46=0</formula>
    </cfRule>
    <cfRule type="expression" dxfId="19" priority="22">
      <formula>BY46&lt;0</formula>
    </cfRule>
  </conditionalFormatting>
  <conditionalFormatting sqref="BY47">
    <cfRule type="cellIs" dxfId="18" priority="11" operator="greaterThan">
      <formula>0</formula>
    </cfRule>
    <cfRule type="cellIs" dxfId="17" priority="12" operator="equal">
      <formula>0</formula>
    </cfRule>
    <cfRule type="cellIs" dxfId="16" priority="13" operator="lessThan">
      <formula>0</formula>
    </cfRule>
  </conditionalFormatting>
  <conditionalFormatting sqref="BX47">
    <cfRule type="expression" dxfId="15" priority="14">
      <formula>BY47&gt;0</formula>
    </cfRule>
    <cfRule type="expression" dxfId="14" priority="15">
      <formula>BY47=0</formula>
    </cfRule>
    <cfRule type="expression" dxfId="13" priority="16">
      <formula>BY47&lt;0</formula>
    </cfRule>
  </conditionalFormatting>
  <conditionalFormatting sqref="CD25">
    <cfRule type="duplicateValues" dxfId="12" priority="9"/>
  </conditionalFormatting>
  <conditionalFormatting sqref="CD30">
    <cfRule type="duplicateValues" dxfId="11" priority="8"/>
  </conditionalFormatting>
  <conditionalFormatting sqref="CD37">
    <cfRule type="duplicateValues" dxfId="10" priority="7"/>
  </conditionalFormatting>
  <conditionalFormatting sqref="CD41">
    <cfRule type="duplicateValues" dxfId="9" priority="6"/>
  </conditionalFormatting>
  <conditionalFormatting sqref="CD45">
    <cfRule type="duplicateValues" dxfId="8" priority="5"/>
  </conditionalFormatting>
  <conditionalFormatting sqref="CD53 CD50 CD46:CD47 CD42:CD43 CD38:CD39 CD31:CD32 CD26:CD28 CD23 CD19:CD20 CD12:CD13 CD34:CD35 CD57 CD15:CD17">
    <cfRule type="duplicateValues" dxfId="7" priority="103"/>
  </conditionalFormatting>
  <conditionalFormatting sqref="CD49">
    <cfRule type="duplicateValues" dxfId="6" priority="4"/>
  </conditionalFormatting>
  <conditionalFormatting sqref="CD52">
    <cfRule type="duplicateValues" dxfId="5" priority="3"/>
  </conditionalFormatting>
  <conditionalFormatting sqref="CD55">
    <cfRule type="duplicateValues" dxfId="4" priority="2"/>
  </conditionalFormatting>
  <conditionalFormatting sqref="CD22">
    <cfRule type="duplicateValues" dxfId="3" priority="1"/>
  </conditionalFormatting>
  <conditionalFormatting sqref="CA60">
    <cfRule type="expression" dxfId="2" priority="101">
      <formula>$BS$60&lt;$CI$64</formula>
    </cfRule>
    <cfRule type="expression" dxfId="1" priority="102">
      <formula>$CA$60&gt;$BZ$60</formula>
    </cfRule>
  </conditionalFormatting>
  <conditionalFormatting sqref="CI25:CK25 EV30:EX30 CI30:CK30 CI37:CK37 CI41:CK41 EV45:EX45 CI45:CK45 EV49:EX49 CI49:CK49 EV52:EX52 CI52:CK52 EV55:EX55 CI55:CK55">
    <cfRule type="expression" dxfId="0" priority="10">
      <formula>$BS$60&lt;$CI$64</formula>
    </cfRule>
  </conditionalFormatting>
  <printOptions horizontalCentered="1"/>
  <pageMargins left="0" right="0" top="0" bottom="0" header="0.31496062992125984" footer="0.31496062992125984"/>
  <pageSetup paperSize="9" scale="5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3"/>
  <sheetViews>
    <sheetView tabSelected="1" zoomScale="35" zoomScaleNormal="35" workbookViewId="0">
      <selection activeCell="AN1" sqref="AN1"/>
    </sheetView>
  </sheetViews>
  <sheetFormatPr baseColWidth="10" defaultRowHeight="23.25"/>
  <cols>
    <col min="1" max="1" width="1.7109375" style="318" customWidth="1"/>
    <col min="2" max="2" width="2.28515625" style="318" customWidth="1"/>
    <col min="3" max="37" width="12.7109375" style="318" customWidth="1"/>
    <col min="38" max="38" width="37.140625" style="318" customWidth="1"/>
    <col min="39" max="42" width="11.7109375" style="318" customWidth="1"/>
    <col min="43" max="43" width="2.28515625" style="318" customWidth="1"/>
    <col min="44" max="44" width="37.140625" style="319" customWidth="1"/>
    <col min="45" max="45" width="1.42578125" style="318" customWidth="1"/>
    <col min="46" max="46" width="1.7109375" style="318" customWidth="1"/>
    <col min="47" max="48" width="7.7109375" style="318" customWidth="1"/>
    <col min="49" max="258" width="11.42578125" style="318"/>
    <col min="259" max="259" width="1.7109375" style="318" customWidth="1"/>
    <col min="260" max="260" width="2.28515625" style="318" customWidth="1"/>
    <col min="261" max="298" width="10.7109375" style="318" customWidth="1"/>
    <col min="299" max="299" width="2.28515625" style="318" customWidth="1"/>
    <col min="300" max="300" width="43.140625" style="318" customWidth="1"/>
    <col min="301" max="301" width="1.42578125" style="318" customWidth="1"/>
    <col min="302" max="302" width="1.7109375" style="318" customWidth="1"/>
    <col min="303" max="304" width="7.7109375" style="318" customWidth="1"/>
    <col min="305" max="514" width="11.42578125" style="318"/>
    <col min="515" max="515" width="1.7109375" style="318" customWidth="1"/>
    <col min="516" max="516" width="2.28515625" style="318" customWidth="1"/>
    <col min="517" max="554" width="10.7109375" style="318" customWidth="1"/>
    <col min="555" max="555" width="2.28515625" style="318" customWidth="1"/>
    <col min="556" max="556" width="43.140625" style="318" customWidth="1"/>
    <col min="557" max="557" width="1.42578125" style="318" customWidth="1"/>
    <col min="558" max="558" width="1.7109375" style="318" customWidth="1"/>
    <col min="559" max="560" width="7.7109375" style="318" customWidth="1"/>
    <col min="561" max="770" width="11.42578125" style="318"/>
    <col min="771" max="771" width="1.7109375" style="318" customWidth="1"/>
    <col min="772" max="772" width="2.28515625" style="318" customWidth="1"/>
    <col min="773" max="810" width="10.7109375" style="318" customWidth="1"/>
    <col min="811" max="811" width="2.28515625" style="318" customWidth="1"/>
    <col min="812" max="812" width="43.140625" style="318" customWidth="1"/>
    <col min="813" max="813" width="1.42578125" style="318" customWidth="1"/>
    <col min="814" max="814" width="1.7109375" style="318" customWidth="1"/>
    <col min="815" max="816" width="7.7109375" style="318" customWidth="1"/>
    <col min="817" max="1026" width="11.42578125" style="318"/>
    <col min="1027" max="1027" width="1.7109375" style="318" customWidth="1"/>
    <col min="1028" max="1028" width="2.28515625" style="318" customWidth="1"/>
    <col min="1029" max="1066" width="10.7109375" style="318" customWidth="1"/>
    <col min="1067" max="1067" width="2.28515625" style="318" customWidth="1"/>
    <col min="1068" max="1068" width="43.140625" style="318" customWidth="1"/>
    <col min="1069" max="1069" width="1.42578125" style="318" customWidth="1"/>
    <col min="1070" max="1070" width="1.7109375" style="318" customWidth="1"/>
    <col min="1071" max="1072" width="7.7109375" style="318" customWidth="1"/>
    <col min="1073" max="1282" width="11.42578125" style="318"/>
    <col min="1283" max="1283" width="1.7109375" style="318" customWidth="1"/>
    <col min="1284" max="1284" width="2.28515625" style="318" customWidth="1"/>
    <col min="1285" max="1322" width="10.7109375" style="318" customWidth="1"/>
    <col min="1323" max="1323" width="2.28515625" style="318" customWidth="1"/>
    <col min="1324" max="1324" width="43.140625" style="318" customWidth="1"/>
    <col min="1325" max="1325" width="1.42578125" style="318" customWidth="1"/>
    <col min="1326" max="1326" width="1.7109375" style="318" customWidth="1"/>
    <col min="1327" max="1328" width="7.7109375" style="318" customWidth="1"/>
    <col min="1329" max="1538" width="11.42578125" style="318"/>
    <col min="1539" max="1539" width="1.7109375" style="318" customWidth="1"/>
    <col min="1540" max="1540" width="2.28515625" style="318" customWidth="1"/>
    <col min="1541" max="1578" width="10.7109375" style="318" customWidth="1"/>
    <col min="1579" max="1579" width="2.28515625" style="318" customWidth="1"/>
    <col min="1580" max="1580" width="43.140625" style="318" customWidth="1"/>
    <col min="1581" max="1581" width="1.42578125" style="318" customWidth="1"/>
    <col min="1582" max="1582" width="1.7109375" style="318" customWidth="1"/>
    <col min="1583" max="1584" width="7.7109375" style="318" customWidth="1"/>
    <col min="1585" max="1794" width="11.42578125" style="318"/>
    <col min="1795" max="1795" width="1.7109375" style="318" customWidth="1"/>
    <col min="1796" max="1796" width="2.28515625" style="318" customWidth="1"/>
    <col min="1797" max="1834" width="10.7109375" style="318" customWidth="1"/>
    <col min="1835" max="1835" width="2.28515625" style="318" customWidth="1"/>
    <col min="1836" max="1836" width="43.140625" style="318" customWidth="1"/>
    <col min="1837" max="1837" width="1.42578125" style="318" customWidth="1"/>
    <col min="1838" max="1838" width="1.7109375" style="318" customWidth="1"/>
    <col min="1839" max="1840" width="7.7109375" style="318" customWidth="1"/>
    <col min="1841" max="2050" width="11.42578125" style="318"/>
    <col min="2051" max="2051" width="1.7109375" style="318" customWidth="1"/>
    <col min="2052" max="2052" width="2.28515625" style="318" customWidth="1"/>
    <col min="2053" max="2090" width="10.7109375" style="318" customWidth="1"/>
    <col min="2091" max="2091" width="2.28515625" style="318" customWidth="1"/>
    <col min="2092" max="2092" width="43.140625" style="318" customWidth="1"/>
    <col min="2093" max="2093" width="1.42578125" style="318" customWidth="1"/>
    <col min="2094" max="2094" width="1.7109375" style="318" customWidth="1"/>
    <col min="2095" max="2096" width="7.7109375" style="318" customWidth="1"/>
    <col min="2097" max="2306" width="11.42578125" style="318"/>
    <col min="2307" max="2307" width="1.7109375" style="318" customWidth="1"/>
    <col min="2308" max="2308" width="2.28515625" style="318" customWidth="1"/>
    <col min="2309" max="2346" width="10.7109375" style="318" customWidth="1"/>
    <col min="2347" max="2347" width="2.28515625" style="318" customWidth="1"/>
    <col min="2348" max="2348" width="43.140625" style="318" customWidth="1"/>
    <col min="2349" max="2349" width="1.42578125" style="318" customWidth="1"/>
    <col min="2350" max="2350" width="1.7109375" style="318" customWidth="1"/>
    <col min="2351" max="2352" width="7.7109375" style="318" customWidth="1"/>
    <col min="2353" max="2562" width="11.42578125" style="318"/>
    <col min="2563" max="2563" width="1.7109375" style="318" customWidth="1"/>
    <col min="2564" max="2564" width="2.28515625" style="318" customWidth="1"/>
    <col min="2565" max="2602" width="10.7109375" style="318" customWidth="1"/>
    <col min="2603" max="2603" width="2.28515625" style="318" customWidth="1"/>
    <col min="2604" max="2604" width="43.140625" style="318" customWidth="1"/>
    <col min="2605" max="2605" width="1.42578125" style="318" customWidth="1"/>
    <col min="2606" max="2606" width="1.7109375" style="318" customWidth="1"/>
    <col min="2607" max="2608" width="7.7109375" style="318" customWidth="1"/>
    <col min="2609" max="2818" width="11.42578125" style="318"/>
    <col min="2819" max="2819" width="1.7109375" style="318" customWidth="1"/>
    <col min="2820" max="2820" width="2.28515625" style="318" customWidth="1"/>
    <col min="2821" max="2858" width="10.7109375" style="318" customWidth="1"/>
    <col min="2859" max="2859" width="2.28515625" style="318" customWidth="1"/>
    <col min="2860" max="2860" width="43.140625" style="318" customWidth="1"/>
    <col min="2861" max="2861" width="1.42578125" style="318" customWidth="1"/>
    <col min="2862" max="2862" width="1.7109375" style="318" customWidth="1"/>
    <col min="2863" max="2864" width="7.7109375" style="318" customWidth="1"/>
    <col min="2865" max="3074" width="11.42578125" style="318"/>
    <col min="3075" max="3075" width="1.7109375" style="318" customWidth="1"/>
    <col min="3076" max="3076" width="2.28515625" style="318" customWidth="1"/>
    <col min="3077" max="3114" width="10.7109375" style="318" customWidth="1"/>
    <col min="3115" max="3115" width="2.28515625" style="318" customWidth="1"/>
    <col min="3116" max="3116" width="43.140625" style="318" customWidth="1"/>
    <col min="3117" max="3117" width="1.42578125" style="318" customWidth="1"/>
    <col min="3118" max="3118" width="1.7109375" style="318" customWidth="1"/>
    <col min="3119" max="3120" width="7.7109375" style="318" customWidth="1"/>
    <col min="3121" max="3330" width="11.42578125" style="318"/>
    <col min="3331" max="3331" width="1.7109375" style="318" customWidth="1"/>
    <col min="3332" max="3332" width="2.28515625" style="318" customWidth="1"/>
    <col min="3333" max="3370" width="10.7109375" style="318" customWidth="1"/>
    <col min="3371" max="3371" width="2.28515625" style="318" customWidth="1"/>
    <col min="3372" max="3372" width="43.140625" style="318" customWidth="1"/>
    <col min="3373" max="3373" width="1.42578125" style="318" customWidth="1"/>
    <col min="3374" max="3374" width="1.7109375" style="318" customWidth="1"/>
    <col min="3375" max="3376" width="7.7109375" style="318" customWidth="1"/>
    <col min="3377" max="3586" width="11.42578125" style="318"/>
    <col min="3587" max="3587" width="1.7109375" style="318" customWidth="1"/>
    <col min="3588" max="3588" width="2.28515625" style="318" customWidth="1"/>
    <col min="3589" max="3626" width="10.7109375" style="318" customWidth="1"/>
    <col min="3627" max="3627" width="2.28515625" style="318" customWidth="1"/>
    <col min="3628" max="3628" width="43.140625" style="318" customWidth="1"/>
    <col min="3629" max="3629" width="1.42578125" style="318" customWidth="1"/>
    <col min="3630" max="3630" width="1.7109375" style="318" customWidth="1"/>
    <col min="3631" max="3632" width="7.7109375" style="318" customWidth="1"/>
    <col min="3633" max="3842" width="11.42578125" style="318"/>
    <col min="3843" max="3843" width="1.7109375" style="318" customWidth="1"/>
    <col min="3844" max="3844" width="2.28515625" style="318" customWidth="1"/>
    <col min="3845" max="3882" width="10.7109375" style="318" customWidth="1"/>
    <col min="3883" max="3883" width="2.28515625" style="318" customWidth="1"/>
    <col min="3884" max="3884" width="43.140625" style="318" customWidth="1"/>
    <col min="3885" max="3885" width="1.42578125" style="318" customWidth="1"/>
    <col min="3886" max="3886" width="1.7109375" style="318" customWidth="1"/>
    <col min="3887" max="3888" width="7.7109375" style="318" customWidth="1"/>
    <col min="3889" max="4098" width="11.42578125" style="318"/>
    <col min="4099" max="4099" width="1.7109375" style="318" customWidth="1"/>
    <col min="4100" max="4100" width="2.28515625" style="318" customWidth="1"/>
    <col min="4101" max="4138" width="10.7109375" style="318" customWidth="1"/>
    <col min="4139" max="4139" width="2.28515625" style="318" customWidth="1"/>
    <col min="4140" max="4140" width="43.140625" style="318" customWidth="1"/>
    <col min="4141" max="4141" width="1.42578125" style="318" customWidth="1"/>
    <col min="4142" max="4142" width="1.7109375" style="318" customWidth="1"/>
    <col min="4143" max="4144" width="7.7109375" style="318" customWidth="1"/>
    <col min="4145" max="4354" width="11.42578125" style="318"/>
    <col min="4355" max="4355" width="1.7109375" style="318" customWidth="1"/>
    <col min="4356" max="4356" width="2.28515625" style="318" customWidth="1"/>
    <col min="4357" max="4394" width="10.7109375" style="318" customWidth="1"/>
    <col min="4395" max="4395" width="2.28515625" style="318" customWidth="1"/>
    <col min="4396" max="4396" width="43.140625" style="318" customWidth="1"/>
    <col min="4397" max="4397" width="1.42578125" style="318" customWidth="1"/>
    <col min="4398" max="4398" width="1.7109375" style="318" customWidth="1"/>
    <col min="4399" max="4400" width="7.7109375" style="318" customWidth="1"/>
    <col min="4401" max="4610" width="11.42578125" style="318"/>
    <col min="4611" max="4611" width="1.7109375" style="318" customWidth="1"/>
    <col min="4612" max="4612" width="2.28515625" style="318" customWidth="1"/>
    <col min="4613" max="4650" width="10.7109375" style="318" customWidth="1"/>
    <col min="4651" max="4651" width="2.28515625" style="318" customWidth="1"/>
    <col min="4652" max="4652" width="43.140625" style="318" customWidth="1"/>
    <col min="4653" max="4653" width="1.42578125" style="318" customWidth="1"/>
    <col min="4654" max="4654" width="1.7109375" style="318" customWidth="1"/>
    <col min="4655" max="4656" width="7.7109375" style="318" customWidth="1"/>
    <col min="4657" max="4866" width="11.42578125" style="318"/>
    <col min="4867" max="4867" width="1.7109375" style="318" customWidth="1"/>
    <col min="4868" max="4868" width="2.28515625" style="318" customWidth="1"/>
    <col min="4869" max="4906" width="10.7109375" style="318" customWidth="1"/>
    <col min="4907" max="4907" width="2.28515625" style="318" customWidth="1"/>
    <col min="4908" max="4908" width="43.140625" style="318" customWidth="1"/>
    <col min="4909" max="4909" width="1.42578125" style="318" customWidth="1"/>
    <col min="4910" max="4910" width="1.7109375" style="318" customWidth="1"/>
    <col min="4911" max="4912" width="7.7109375" style="318" customWidth="1"/>
    <col min="4913" max="5122" width="11.42578125" style="318"/>
    <col min="5123" max="5123" width="1.7109375" style="318" customWidth="1"/>
    <col min="5124" max="5124" width="2.28515625" style="318" customWidth="1"/>
    <col min="5125" max="5162" width="10.7109375" style="318" customWidth="1"/>
    <col min="5163" max="5163" width="2.28515625" style="318" customWidth="1"/>
    <col min="5164" max="5164" width="43.140625" style="318" customWidth="1"/>
    <col min="5165" max="5165" width="1.42578125" style="318" customWidth="1"/>
    <col min="5166" max="5166" width="1.7109375" style="318" customWidth="1"/>
    <col min="5167" max="5168" width="7.7109375" style="318" customWidth="1"/>
    <col min="5169" max="5378" width="11.42578125" style="318"/>
    <col min="5379" max="5379" width="1.7109375" style="318" customWidth="1"/>
    <col min="5380" max="5380" width="2.28515625" style="318" customWidth="1"/>
    <col min="5381" max="5418" width="10.7109375" style="318" customWidth="1"/>
    <col min="5419" max="5419" width="2.28515625" style="318" customWidth="1"/>
    <col min="5420" max="5420" width="43.140625" style="318" customWidth="1"/>
    <col min="5421" max="5421" width="1.42578125" style="318" customWidth="1"/>
    <col min="5422" max="5422" width="1.7109375" style="318" customWidth="1"/>
    <col min="5423" max="5424" width="7.7109375" style="318" customWidth="1"/>
    <col min="5425" max="5634" width="11.42578125" style="318"/>
    <col min="5635" max="5635" width="1.7109375" style="318" customWidth="1"/>
    <col min="5636" max="5636" width="2.28515625" style="318" customWidth="1"/>
    <col min="5637" max="5674" width="10.7109375" style="318" customWidth="1"/>
    <col min="5675" max="5675" width="2.28515625" style="318" customWidth="1"/>
    <col min="5676" max="5676" width="43.140625" style="318" customWidth="1"/>
    <col min="5677" max="5677" width="1.42578125" style="318" customWidth="1"/>
    <col min="5678" max="5678" width="1.7109375" style="318" customWidth="1"/>
    <col min="5679" max="5680" width="7.7109375" style="318" customWidth="1"/>
    <col min="5681" max="5890" width="11.42578125" style="318"/>
    <col min="5891" max="5891" width="1.7109375" style="318" customWidth="1"/>
    <col min="5892" max="5892" width="2.28515625" style="318" customWidth="1"/>
    <col min="5893" max="5930" width="10.7109375" style="318" customWidth="1"/>
    <col min="5931" max="5931" width="2.28515625" style="318" customWidth="1"/>
    <col min="5932" max="5932" width="43.140625" style="318" customWidth="1"/>
    <col min="5933" max="5933" width="1.42578125" style="318" customWidth="1"/>
    <col min="5934" max="5934" width="1.7109375" style="318" customWidth="1"/>
    <col min="5935" max="5936" width="7.7109375" style="318" customWidth="1"/>
    <col min="5937" max="6146" width="11.42578125" style="318"/>
    <col min="6147" max="6147" width="1.7109375" style="318" customWidth="1"/>
    <col min="6148" max="6148" width="2.28515625" style="318" customWidth="1"/>
    <col min="6149" max="6186" width="10.7109375" style="318" customWidth="1"/>
    <col min="6187" max="6187" width="2.28515625" style="318" customWidth="1"/>
    <col min="6188" max="6188" width="43.140625" style="318" customWidth="1"/>
    <col min="6189" max="6189" width="1.42578125" style="318" customWidth="1"/>
    <col min="6190" max="6190" width="1.7109375" style="318" customWidth="1"/>
    <col min="6191" max="6192" width="7.7109375" style="318" customWidth="1"/>
    <col min="6193" max="6402" width="11.42578125" style="318"/>
    <col min="6403" max="6403" width="1.7109375" style="318" customWidth="1"/>
    <col min="6404" max="6404" width="2.28515625" style="318" customWidth="1"/>
    <col min="6405" max="6442" width="10.7109375" style="318" customWidth="1"/>
    <col min="6443" max="6443" width="2.28515625" style="318" customWidth="1"/>
    <col min="6444" max="6444" width="43.140625" style="318" customWidth="1"/>
    <col min="6445" max="6445" width="1.42578125" style="318" customWidth="1"/>
    <col min="6446" max="6446" width="1.7109375" style="318" customWidth="1"/>
    <col min="6447" max="6448" width="7.7109375" style="318" customWidth="1"/>
    <col min="6449" max="6658" width="11.42578125" style="318"/>
    <col min="6659" max="6659" width="1.7109375" style="318" customWidth="1"/>
    <col min="6660" max="6660" width="2.28515625" style="318" customWidth="1"/>
    <col min="6661" max="6698" width="10.7109375" style="318" customWidth="1"/>
    <col min="6699" max="6699" width="2.28515625" style="318" customWidth="1"/>
    <col min="6700" max="6700" width="43.140625" style="318" customWidth="1"/>
    <col min="6701" max="6701" width="1.42578125" style="318" customWidth="1"/>
    <col min="6702" max="6702" width="1.7109375" style="318" customWidth="1"/>
    <col min="6703" max="6704" width="7.7109375" style="318" customWidth="1"/>
    <col min="6705" max="6914" width="11.42578125" style="318"/>
    <col min="6915" max="6915" width="1.7109375" style="318" customWidth="1"/>
    <col min="6916" max="6916" width="2.28515625" style="318" customWidth="1"/>
    <col min="6917" max="6954" width="10.7109375" style="318" customWidth="1"/>
    <col min="6955" max="6955" width="2.28515625" style="318" customWidth="1"/>
    <col min="6956" max="6956" width="43.140625" style="318" customWidth="1"/>
    <col min="6957" max="6957" width="1.42578125" style="318" customWidth="1"/>
    <col min="6958" max="6958" width="1.7109375" style="318" customWidth="1"/>
    <col min="6959" max="6960" width="7.7109375" style="318" customWidth="1"/>
    <col min="6961" max="7170" width="11.42578125" style="318"/>
    <col min="7171" max="7171" width="1.7109375" style="318" customWidth="1"/>
    <col min="7172" max="7172" width="2.28515625" style="318" customWidth="1"/>
    <col min="7173" max="7210" width="10.7109375" style="318" customWidth="1"/>
    <col min="7211" max="7211" width="2.28515625" style="318" customWidth="1"/>
    <col min="7212" max="7212" width="43.140625" style="318" customWidth="1"/>
    <col min="7213" max="7213" width="1.42578125" style="318" customWidth="1"/>
    <col min="7214" max="7214" width="1.7109375" style="318" customWidth="1"/>
    <col min="7215" max="7216" width="7.7109375" style="318" customWidth="1"/>
    <col min="7217" max="7426" width="11.42578125" style="318"/>
    <col min="7427" max="7427" width="1.7109375" style="318" customWidth="1"/>
    <col min="7428" max="7428" width="2.28515625" style="318" customWidth="1"/>
    <col min="7429" max="7466" width="10.7109375" style="318" customWidth="1"/>
    <col min="7467" max="7467" width="2.28515625" style="318" customWidth="1"/>
    <col min="7468" max="7468" width="43.140625" style="318" customWidth="1"/>
    <col min="7469" max="7469" width="1.42578125" style="318" customWidth="1"/>
    <col min="7470" max="7470" width="1.7109375" style="318" customWidth="1"/>
    <col min="7471" max="7472" width="7.7109375" style="318" customWidth="1"/>
    <col min="7473" max="7682" width="11.42578125" style="318"/>
    <col min="7683" max="7683" width="1.7109375" style="318" customWidth="1"/>
    <col min="7684" max="7684" width="2.28515625" style="318" customWidth="1"/>
    <col min="7685" max="7722" width="10.7109375" style="318" customWidth="1"/>
    <col min="7723" max="7723" width="2.28515625" style="318" customWidth="1"/>
    <col min="7724" max="7724" width="43.140625" style="318" customWidth="1"/>
    <col min="7725" max="7725" width="1.42578125" style="318" customWidth="1"/>
    <col min="7726" max="7726" width="1.7109375" style="318" customWidth="1"/>
    <col min="7727" max="7728" width="7.7109375" style="318" customWidth="1"/>
    <col min="7729" max="7938" width="11.42578125" style="318"/>
    <col min="7939" max="7939" width="1.7109375" style="318" customWidth="1"/>
    <col min="7940" max="7940" width="2.28515625" style="318" customWidth="1"/>
    <col min="7941" max="7978" width="10.7109375" style="318" customWidth="1"/>
    <col min="7979" max="7979" width="2.28515625" style="318" customWidth="1"/>
    <col min="7980" max="7980" width="43.140625" style="318" customWidth="1"/>
    <col min="7981" max="7981" width="1.42578125" style="318" customWidth="1"/>
    <col min="7982" max="7982" width="1.7109375" style="318" customWidth="1"/>
    <col min="7983" max="7984" width="7.7109375" style="318" customWidth="1"/>
    <col min="7985" max="8194" width="11.42578125" style="318"/>
    <col min="8195" max="8195" width="1.7109375" style="318" customWidth="1"/>
    <col min="8196" max="8196" width="2.28515625" style="318" customWidth="1"/>
    <col min="8197" max="8234" width="10.7109375" style="318" customWidth="1"/>
    <col min="8235" max="8235" width="2.28515625" style="318" customWidth="1"/>
    <col min="8236" max="8236" width="43.140625" style="318" customWidth="1"/>
    <col min="8237" max="8237" width="1.42578125" style="318" customWidth="1"/>
    <col min="8238" max="8238" width="1.7109375" style="318" customWidth="1"/>
    <col min="8239" max="8240" width="7.7109375" style="318" customWidth="1"/>
    <col min="8241" max="8450" width="11.42578125" style="318"/>
    <col min="8451" max="8451" width="1.7109375" style="318" customWidth="1"/>
    <col min="8452" max="8452" width="2.28515625" style="318" customWidth="1"/>
    <col min="8453" max="8490" width="10.7109375" style="318" customWidth="1"/>
    <col min="8491" max="8491" width="2.28515625" style="318" customWidth="1"/>
    <col min="8492" max="8492" width="43.140625" style="318" customWidth="1"/>
    <col min="8493" max="8493" width="1.42578125" style="318" customWidth="1"/>
    <col min="8494" max="8494" width="1.7109375" style="318" customWidth="1"/>
    <col min="8495" max="8496" width="7.7109375" style="318" customWidth="1"/>
    <col min="8497" max="8706" width="11.42578125" style="318"/>
    <col min="8707" max="8707" width="1.7109375" style="318" customWidth="1"/>
    <col min="8708" max="8708" width="2.28515625" style="318" customWidth="1"/>
    <col min="8709" max="8746" width="10.7109375" style="318" customWidth="1"/>
    <col min="8747" max="8747" width="2.28515625" style="318" customWidth="1"/>
    <col min="8748" max="8748" width="43.140625" style="318" customWidth="1"/>
    <col min="8749" max="8749" width="1.42578125" style="318" customWidth="1"/>
    <col min="8750" max="8750" width="1.7109375" style="318" customWidth="1"/>
    <col min="8751" max="8752" width="7.7109375" style="318" customWidth="1"/>
    <col min="8753" max="8962" width="11.42578125" style="318"/>
    <col min="8963" max="8963" width="1.7109375" style="318" customWidth="1"/>
    <col min="8964" max="8964" width="2.28515625" style="318" customWidth="1"/>
    <col min="8965" max="9002" width="10.7109375" style="318" customWidth="1"/>
    <col min="9003" max="9003" width="2.28515625" style="318" customWidth="1"/>
    <col min="9004" max="9004" width="43.140625" style="318" customWidth="1"/>
    <col min="9005" max="9005" width="1.42578125" style="318" customWidth="1"/>
    <col min="9006" max="9006" width="1.7109375" style="318" customWidth="1"/>
    <col min="9007" max="9008" width="7.7109375" style="318" customWidth="1"/>
    <col min="9009" max="9218" width="11.42578125" style="318"/>
    <col min="9219" max="9219" width="1.7109375" style="318" customWidth="1"/>
    <col min="9220" max="9220" width="2.28515625" style="318" customWidth="1"/>
    <col min="9221" max="9258" width="10.7109375" style="318" customWidth="1"/>
    <col min="9259" max="9259" width="2.28515625" style="318" customWidth="1"/>
    <col min="9260" max="9260" width="43.140625" style="318" customWidth="1"/>
    <col min="9261" max="9261" width="1.42578125" style="318" customWidth="1"/>
    <col min="9262" max="9262" width="1.7109375" style="318" customWidth="1"/>
    <col min="9263" max="9264" width="7.7109375" style="318" customWidth="1"/>
    <col min="9265" max="9474" width="11.42578125" style="318"/>
    <col min="9475" max="9475" width="1.7109375" style="318" customWidth="1"/>
    <col min="9476" max="9476" width="2.28515625" style="318" customWidth="1"/>
    <col min="9477" max="9514" width="10.7109375" style="318" customWidth="1"/>
    <col min="9515" max="9515" width="2.28515625" style="318" customWidth="1"/>
    <col min="9516" max="9516" width="43.140625" style="318" customWidth="1"/>
    <col min="9517" max="9517" width="1.42578125" style="318" customWidth="1"/>
    <col min="9518" max="9518" width="1.7109375" style="318" customWidth="1"/>
    <col min="9519" max="9520" width="7.7109375" style="318" customWidth="1"/>
    <col min="9521" max="9730" width="11.42578125" style="318"/>
    <col min="9731" max="9731" width="1.7109375" style="318" customWidth="1"/>
    <col min="9732" max="9732" width="2.28515625" style="318" customWidth="1"/>
    <col min="9733" max="9770" width="10.7109375" style="318" customWidth="1"/>
    <col min="9771" max="9771" width="2.28515625" style="318" customWidth="1"/>
    <col min="9772" max="9772" width="43.140625" style="318" customWidth="1"/>
    <col min="9773" max="9773" width="1.42578125" style="318" customWidth="1"/>
    <col min="9774" max="9774" width="1.7109375" style="318" customWidth="1"/>
    <col min="9775" max="9776" width="7.7109375" style="318" customWidth="1"/>
    <col min="9777" max="9986" width="11.42578125" style="318"/>
    <col min="9987" max="9987" width="1.7109375" style="318" customWidth="1"/>
    <col min="9988" max="9988" width="2.28515625" style="318" customWidth="1"/>
    <col min="9989" max="10026" width="10.7109375" style="318" customWidth="1"/>
    <col min="10027" max="10027" width="2.28515625" style="318" customWidth="1"/>
    <col min="10028" max="10028" width="43.140625" style="318" customWidth="1"/>
    <col min="10029" max="10029" width="1.42578125" style="318" customWidth="1"/>
    <col min="10030" max="10030" width="1.7109375" style="318" customWidth="1"/>
    <col min="10031" max="10032" width="7.7109375" style="318" customWidth="1"/>
    <col min="10033" max="10242" width="11.42578125" style="318"/>
    <col min="10243" max="10243" width="1.7109375" style="318" customWidth="1"/>
    <col min="10244" max="10244" width="2.28515625" style="318" customWidth="1"/>
    <col min="10245" max="10282" width="10.7109375" style="318" customWidth="1"/>
    <col min="10283" max="10283" width="2.28515625" style="318" customWidth="1"/>
    <col min="10284" max="10284" width="43.140625" style="318" customWidth="1"/>
    <col min="10285" max="10285" width="1.42578125" style="318" customWidth="1"/>
    <col min="10286" max="10286" width="1.7109375" style="318" customWidth="1"/>
    <col min="10287" max="10288" width="7.7109375" style="318" customWidth="1"/>
    <col min="10289" max="10498" width="11.42578125" style="318"/>
    <col min="10499" max="10499" width="1.7109375" style="318" customWidth="1"/>
    <col min="10500" max="10500" width="2.28515625" style="318" customWidth="1"/>
    <col min="10501" max="10538" width="10.7109375" style="318" customWidth="1"/>
    <col min="10539" max="10539" width="2.28515625" style="318" customWidth="1"/>
    <col min="10540" max="10540" width="43.140625" style="318" customWidth="1"/>
    <col min="10541" max="10541" width="1.42578125" style="318" customWidth="1"/>
    <col min="10542" max="10542" width="1.7109375" style="318" customWidth="1"/>
    <col min="10543" max="10544" width="7.7109375" style="318" customWidth="1"/>
    <col min="10545" max="10754" width="11.42578125" style="318"/>
    <col min="10755" max="10755" width="1.7109375" style="318" customWidth="1"/>
    <col min="10756" max="10756" width="2.28515625" style="318" customWidth="1"/>
    <col min="10757" max="10794" width="10.7109375" style="318" customWidth="1"/>
    <col min="10795" max="10795" width="2.28515625" style="318" customWidth="1"/>
    <col min="10796" max="10796" width="43.140625" style="318" customWidth="1"/>
    <col min="10797" max="10797" width="1.42578125" style="318" customWidth="1"/>
    <col min="10798" max="10798" width="1.7109375" style="318" customWidth="1"/>
    <col min="10799" max="10800" width="7.7109375" style="318" customWidth="1"/>
    <col min="10801" max="11010" width="11.42578125" style="318"/>
    <col min="11011" max="11011" width="1.7109375" style="318" customWidth="1"/>
    <col min="11012" max="11012" width="2.28515625" style="318" customWidth="1"/>
    <col min="11013" max="11050" width="10.7109375" style="318" customWidth="1"/>
    <col min="11051" max="11051" width="2.28515625" style="318" customWidth="1"/>
    <col min="11052" max="11052" width="43.140625" style="318" customWidth="1"/>
    <col min="11053" max="11053" width="1.42578125" style="318" customWidth="1"/>
    <col min="11054" max="11054" width="1.7109375" style="318" customWidth="1"/>
    <col min="11055" max="11056" width="7.7109375" style="318" customWidth="1"/>
    <col min="11057" max="11266" width="11.42578125" style="318"/>
    <col min="11267" max="11267" width="1.7109375" style="318" customWidth="1"/>
    <col min="11268" max="11268" width="2.28515625" style="318" customWidth="1"/>
    <col min="11269" max="11306" width="10.7109375" style="318" customWidth="1"/>
    <col min="11307" max="11307" width="2.28515625" style="318" customWidth="1"/>
    <col min="11308" max="11308" width="43.140625" style="318" customWidth="1"/>
    <col min="11309" max="11309" width="1.42578125" style="318" customWidth="1"/>
    <col min="11310" max="11310" width="1.7109375" style="318" customWidth="1"/>
    <col min="11311" max="11312" width="7.7109375" style="318" customWidth="1"/>
    <col min="11313" max="11522" width="11.42578125" style="318"/>
    <col min="11523" max="11523" width="1.7109375" style="318" customWidth="1"/>
    <col min="11524" max="11524" width="2.28515625" style="318" customWidth="1"/>
    <col min="11525" max="11562" width="10.7109375" style="318" customWidth="1"/>
    <col min="11563" max="11563" width="2.28515625" style="318" customWidth="1"/>
    <col min="11564" max="11564" width="43.140625" style="318" customWidth="1"/>
    <col min="11565" max="11565" width="1.42578125" style="318" customWidth="1"/>
    <col min="11566" max="11566" width="1.7109375" style="318" customWidth="1"/>
    <col min="11567" max="11568" width="7.7109375" style="318" customWidth="1"/>
    <col min="11569" max="11778" width="11.42578125" style="318"/>
    <col min="11779" max="11779" width="1.7109375" style="318" customWidth="1"/>
    <col min="11780" max="11780" width="2.28515625" style="318" customWidth="1"/>
    <col min="11781" max="11818" width="10.7109375" style="318" customWidth="1"/>
    <col min="11819" max="11819" width="2.28515625" style="318" customWidth="1"/>
    <col min="11820" max="11820" width="43.140625" style="318" customWidth="1"/>
    <col min="11821" max="11821" width="1.42578125" style="318" customWidth="1"/>
    <col min="11822" max="11822" width="1.7109375" style="318" customWidth="1"/>
    <col min="11823" max="11824" width="7.7109375" style="318" customWidth="1"/>
    <col min="11825" max="12034" width="11.42578125" style="318"/>
    <col min="12035" max="12035" width="1.7109375" style="318" customWidth="1"/>
    <col min="12036" max="12036" width="2.28515625" style="318" customWidth="1"/>
    <col min="12037" max="12074" width="10.7109375" style="318" customWidth="1"/>
    <col min="12075" max="12075" width="2.28515625" style="318" customWidth="1"/>
    <col min="12076" max="12076" width="43.140625" style="318" customWidth="1"/>
    <col min="12077" max="12077" width="1.42578125" style="318" customWidth="1"/>
    <col min="12078" max="12078" width="1.7109375" style="318" customWidth="1"/>
    <col min="12079" max="12080" width="7.7109375" style="318" customWidth="1"/>
    <col min="12081" max="12290" width="11.42578125" style="318"/>
    <col min="12291" max="12291" width="1.7109375" style="318" customWidth="1"/>
    <col min="12292" max="12292" width="2.28515625" style="318" customWidth="1"/>
    <col min="12293" max="12330" width="10.7109375" style="318" customWidth="1"/>
    <col min="12331" max="12331" width="2.28515625" style="318" customWidth="1"/>
    <col min="12332" max="12332" width="43.140625" style="318" customWidth="1"/>
    <col min="12333" max="12333" width="1.42578125" style="318" customWidth="1"/>
    <col min="12334" max="12334" width="1.7109375" style="318" customWidth="1"/>
    <col min="12335" max="12336" width="7.7109375" style="318" customWidth="1"/>
    <col min="12337" max="12546" width="11.42578125" style="318"/>
    <col min="12547" max="12547" width="1.7109375" style="318" customWidth="1"/>
    <col min="12548" max="12548" width="2.28515625" style="318" customWidth="1"/>
    <col min="12549" max="12586" width="10.7109375" style="318" customWidth="1"/>
    <col min="12587" max="12587" width="2.28515625" style="318" customWidth="1"/>
    <col min="12588" max="12588" width="43.140625" style="318" customWidth="1"/>
    <col min="12589" max="12589" width="1.42578125" style="318" customWidth="1"/>
    <col min="12590" max="12590" width="1.7109375" style="318" customWidth="1"/>
    <col min="12591" max="12592" width="7.7109375" style="318" customWidth="1"/>
    <col min="12593" max="12802" width="11.42578125" style="318"/>
    <col min="12803" max="12803" width="1.7109375" style="318" customWidth="1"/>
    <col min="12804" max="12804" width="2.28515625" style="318" customWidth="1"/>
    <col min="12805" max="12842" width="10.7109375" style="318" customWidth="1"/>
    <col min="12843" max="12843" width="2.28515625" style="318" customWidth="1"/>
    <col min="12844" max="12844" width="43.140625" style="318" customWidth="1"/>
    <col min="12845" max="12845" width="1.42578125" style="318" customWidth="1"/>
    <col min="12846" max="12846" width="1.7109375" style="318" customWidth="1"/>
    <col min="12847" max="12848" width="7.7109375" style="318" customWidth="1"/>
    <col min="12849" max="13058" width="11.42578125" style="318"/>
    <col min="13059" max="13059" width="1.7109375" style="318" customWidth="1"/>
    <col min="13060" max="13060" width="2.28515625" style="318" customWidth="1"/>
    <col min="13061" max="13098" width="10.7109375" style="318" customWidth="1"/>
    <col min="13099" max="13099" width="2.28515625" style="318" customWidth="1"/>
    <col min="13100" max="13100" width="43.140625" style="318" customWidth="1"/>
    <col min="13101" max="13101" width="1.42578125" style="318" customWidth="1"/>
    <col min="13102" max="13102" width="1.7109375" style="318" customWidth="1"/>
    <col min="13103" max="13104" width="7.7109375" style="318" customWidth="1"/>
    <col min="13105" max="13314" width="11.42578125" style="318"/>
    <col min="13315" max="13315" width="1.7109375" style="318" customWidth="1"/>
    <col min="13316" max="13316" width="2.28515625" style="318" customWidth="1"/>
    <col min="13317" max="13354" width="10.7109375" style="318" customWidth="1"/>
    <col min="13355" max="13355" width="2.28515625" style="318" customWidth="1"/>
    <col min="13356" max="13356" width="43.140625" style="318" customWidth="1"/>
    <col min="13357" max="13357" width="1.42578125" style="318" customWidth="1"/>
    <col min="13358" max="13358" width="1.7109375" style="318" customWidth="1"/>
    <col min="13359" max="13360" width="7.7109375" style="318" customWidth="1"/>
    <col min="13361" max="13570" width="11.42578125" style="318"/>
    <col min="13571" max="13571" width="1.7109375" style="318" customWidth="1"/>
    <col min="13572" max="13572" width="2.28515625" style="318" customWidth="1"/>
    <col min="13573" max="13610" width="10.7109375" style="318" customWidth="1"/>
    <col min="13611" max="13611" width="2.28515625" style="318" customWidth="1"/>
    <col min="13612" max="13612" width="43.140625" style="318" customWidth="1"/>
    <col min="13613" max="13613" width="1.42578125" style="318" customWidth="1"/>
    <col min="13614" max="13614" width="1.7109375" style="318" customWidth="1"/>
    <col min="13615" max="13616" width="7.7109375" style="318" customWidth="1"/>
    <col min="13617" max="13826" width="11.42578125" style="318"/>
    <col min="13827" max="13827" width="1.7109375" style="318" customWidth="1"/>
    <col min="13828" max="13828" width="2.28515625" style="318" customWidth="1"/>
    <col min="13829" max="13866" width="10.7109375" style="318" customWidth="1"/>
    <col min="13867" max="13867" width="2.28515625" style="318" customWidth="1"/>
    <col min="13868" max="13868" width="43.140625" style="318" customWidth="1"/>
    <col min="13869" max="13869" width="1.42578125" style="318" customWidth="1"/>
    <col min="13870" max="13870" width="1.7109375" style="318" customWidth="1"/>
    <col min="13871" max="13872" width="7.7109375" style="318" customWidth="1"/>
    <col min="13873" max="14082" width="11.42578125" style="318"/>
    <col min="14083" max="14083" width="1.7109375" style="318" customWidth="1"/>
    <col min="14084" max="14084" width="2.28515625" style="318" customWidth="1"/>
    <col min="14085" max="14122" width="10.7109375" style="318" customWidth="1"/>
    <col min="14123" max="14123" width="2.28515625" style="318" customWidth="1"/>
    <col min="14124" max="14124" width="43.140625" style="318" customWidth="1"/>
    <col min="14125" max="14125" width="1.42578125" style="318" customWidth="1"/>
    <col min="14126" max="14126" width="1.7109375" style="318" customWidth="1"/>
    <col min="14127" max="14128" width="7.7109375" style="318" customWidth="1"/>
    <col min="14129" max="14338" width="11.42578125" style="318"/>
    <col min="14339" max="14339" width="1.7109375" style="318" customWidth="1"/>
    <col min="14340" max="14340" width="2.28515625" style="318" customWidth="1"/>
    <col min="14341" max="14378" width="10.7109375" style="318" customWidth="1"/>
    <col min="14379" max="14379" width="2.28515625" style="318" customWidth="1"/>
    <col min="14380" max="14380" width="43.140625" style="318" customWidth="1"/>
    <col min="14381" max="14381" width="1.42578125" style="318" customWidth="1"/>
    <col min="14382" max="14382" width="1.7109375" style="318" customWidth="1"/>
    <col min="14383" max="14384" width="7.7109375" style="318" customWidth="1"/>
    <col min="14385" max="14594" width="11.42578125" style="318"/>
    <col min="14595" max="14595" width="1.7109375" style="318" customWidth="1"/>
    <col min="14596" max="14596" width="2.28515625" style="318" customWidth="1"/>
    <col min="14597" max="14634" width="10.7109375" style="318" customWidth="1"/>
    <col min="14635" max="14635" width="2.28515625" style="318" customWidth="1"/>
    <col min="14636" max="14636" width="43.140625" style="318" customWidth="1"/>
    <col min="14637" max="14637" width="1.42578125" style="318" customWidth="1"/>
    <col min="14638" max="14638" width="1.7109375" style="318" customWidth="1"/>
    <col min="14639" max="14640" width="7.7109375" style="318" customWidth="1"/>
    <col min="14641" max="14850" width="11.42578125" style="318"/>
    <col min="14851" max="14851" width="1.7109375" style="318" customWidth="1"/>
    <col min="14852" max="14852" width="2.28515625" style="318" customWidth="1"/>
    <col min="14853" max="14890" width="10.7109375" style="318" customWidth="1"/>
    <col min="14891" max="14891" width="2.28515625" style="318" customWidth="1"/>
    <col min="14892" max="14892" width="43.140625" style="318" customWidth="1"/>
    <col min="14893" max="14893" width="1.42578125" style="318" customWidth="1"/>
    <col min="14894" max="14894" width="1.7109375" style="318" customWidth="1"/>
    <col min="14895" max="14896" width="7.7109375" style="318" customWidth="1"/>
    <col min="14897" max="15106" width="11.42578125" style="318"/>
    <col min="15107" max="15107" width="1.7109375" style="318" customWidth="1"/>
    <col min="15108" max="15108" width="2.28515625" style="318" customWidth="1"/>
    <col min="15109" max="15146" width="10.7109375" style="318" customWidth="1"/>
    <col min="15147" max="15147" width="2.28515625" style="318" customWidth="1"/>
    <col min="15148" max="15148" width="43.140625" style="318" customWidth="1"/>
    <col min="15149" max="15149" width="1.42578125" style="318" customWidth="1"/>
    <col min="15150" max="15150" width="1.7109375" style="318" customWidth="1"/>
    <col min="15151" max="15152" width="7.7109375" style="318" customWidth="1"/>
    <col min="15153" max="15362" width="11.42578125" style="318"/>
    <col min="15363" max="15363" width="1.7109375" style="318" customWidth="1"/>
    <col min="15364" max="15364" width="2.28515625" style="318" customWidth="1"/>
    <col min="15365" max="15402" width="10.7109375" style="318" customWidth="1"/>
    <col min="15403" max="15403" width="2.28515625" style="318" customWidth="1"/>
    <col min="15404" max="15404" width="43.140625" style="318" customWidth="1"/>
    <col min="15405" max="15405" width="1.42578125" style="318" customWidth="1"/>
    <col min="15406" max="15406" width="1.7109375" style="318" customWidth="1"/>
    <col min="15407" max="15408" width="7.7109375" style="318" customWidth="1"/>
    <col min="15409" max="15618" width="11.42578125" style="318"/>
    <col min="15619" max="15619" width="1.7109375" style="318" customWidth="1"/>
    <col min="15620" max="15620" width="2.28515625" style="318" customWidth="1"/>
    <col min="15621" max="15658" width="10.7109375" style="318" customWidth="1"/>
    <col min="15659" max="15659" width="2.28515625" style="318" customWidth="1"/>
    <col min="15660" max="15660" width="43.140625" style="318" customWidth="1"/>
    <col min="15661" max="15661" width="1.42578125" style="318" customWidth="1"/>
    <col min="15662" max="15662" width="1.7109375" style="318" customWidth="1"/>
    <col min="15663" max="15664" width="7.7109375" style="318" customWidth="1"/>
    <col min="15665" max="15874" width="11.42578125" style="318"/>
    <col min="15875" max="15875" width="1.7109375" style="318" customWidth="1"/>
    <col min="15876" max="15876" width="2.28515625" style="318" customWidth="1"/>
    <col min="15877" max="15914" width="10.7109375" style="318" customWidth="1"/>
    <col min="15915" max="15915" width="2.28515625" style="318" customWidth="1"/>
    <col min="15916" max="15916" width="43.140625" style="318" customWidth="1"/>
    <col min="15917" max="15917" width="1.42578125" style="318" customWidth="1"/>
    <col min="15918" max="15918" width="1.7109375" style="318" customWidth="1"/>
    <col min="15919" max="15920" width="7.7109375" style="318" customWidth="1"/>
    <col min="15921" max="16130" width="11.42578125" style="318"/>
    <col min="16131" max="16131" width="1.7109375" style="318" customWidth="1"/>
    <col min="16132" max="16132" width="2.28515625" style="318" customWidth="1"/>
    <col min="16133" max="16170" width="10.7109375" style="318" customWidth="1"/>
    <col min="16171" max="16171" width="2.28515625" style="318" customWidth="1"/>
    <col min="16172" max="16172" width="43.140625" style="318" customWidth="1"/>
    <col min="16173" max="16173" width="1.42578125" style="318" customWidth="1"/>
    <col min="16174" max="16174" width="1.7109375" style="318" customWidth="1"/>
    <col min="16175" max="16176" width="7.7109375" style="318" customWidth="1"/>
    <col min="16177" max="16384" width="11.42578125" style="318"/>
  </cols>
  <sheetData>
    <row r="1" spans="1:52" ht="24" thickBot="1"/>
    <row r="2" spans="1:52" ht="24" thickBot="1">
      <c r="A2" s="320"/>
      <c r="B2" s="321"/>
      <c r="C2" s="322"/>
      <c r="D2" s="322"/>
      <c r="E2" s="322"/>
      <c r="F2" s="322"/>
      <c r="G2" s="321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3"/>
    </row>
    <row r="3" spans="1:52" ht="24" thickTop="1">
      <c r="A3" s="320"/>
      <c r="B3" s="324"/>
      <c r="C3" s="324"/>
      <c r="D3" s="324"/>
      <c r="E3" s="324"/>
      <c r="F3" s="324"/>
      <c r="G3" s="325"/>
      <c r="H3" s="324"/>
      <c r="I3" s="324"/>
      <c r="J3" s="324"/>
      <c r="K3" s="559" t="s">
        <v>320</v>
      </c>
      <c r="L3" s="560"/>
      <c r="M3" s="560"/>
      <c r="N3" s="560"/>
      <c r="O3" s="560"/>
      <c r="P3" s="561"/>
      <c r="Q3" s="324"/>
      <c r="R3" s="559" t="s">
        <v>309</v>
      </c>
      <c r="S3" s="560"/>
      <c r="T3" s="560"/>
      <c r="U3" s="560"/>
      <c r="V3" s="560"/>
      <c r="W3" s="561"/>
      <c r="X3" s="324"/>
      <c r="Y3" s="559" t="s">
        <v>310</v>
      </c>
      <c r="Z3" s="560"/>
      <c r="AA3" s="560"/>
      <c r="AB3" s="560"/>
      <c r="AC3" s="560"/>
      <c r="AD3" s="561"/>
      <c r="AE3" s="324"/>
      <c r="AF3" s="324"/>
      <c r="AG3" s="324"/>
      <c r="AH3" s="324"/>
      <c r="AI3" s="324"/>
      <c r="AJ3" s="324"/>
      <c r="AK3" s="324"/>
      <c r="AL3" s="324"/>
      <c r="AM3" s="326"/>
      <c r="AR3" s="318"/>
      <c r="AZ3" s="319"/>
    </row>
    <row r="4" spans="1:52" ht="24" customHeight="1" thickBot="1">
      <c r="A4" s="320"/>
      <c r="B4" s="324"/>
      <c r="C4" s="324"/>
      <c r="D4" s="324"/>
      <c r="E4" s="324"/>
      <c r="F4" s="324"/>
      <c r="G4" s="325"/>
      <c r="H4" s="324"/>
      <c r="I4" s="324"/>
      <c r="J4" s="324"/>
      <c r="K4" s="562"/>
      <c r="L4" s="563"/>
      <c r="M4" s="563"/>
      <c r="N4" s="563"/>
      <c r="O4" s="563"/>
      <c r="P4" s="564"/>
      <c r="Q4" s="324"/>
      <c r="R4" s="562"/>
      <c r="S4" s="563"/>
      <c r="T4" s="563"/>
      <c r="U4" s="563"/>
      <c r="V4" s="563"/>
      <c r="W4" s="564"/>
      <c r="X4" s="324"/>
      <c r="Y4" s="562"/>
      <c r="Z4" s="563"/>
      <c r="AA4" s="563"/>
      <c r="AB4" s="563"/>
      <c r="AC4" s="563"/>
      <c r="AD4" s="564"/>
      <c r="AE4" s="324"/>
      <c r="AF4" s="324"/>
      <c r="AG4" s="324"/>
      <c r="AH4" s="547" t="s">
        <v>328</v>
      </c>
      <c r="AI4" s="548"/>
      <c r="AJ4" s="549"/>
      <c r="AK4" s="324"/>
      <c r="AL4" s="324"/>
      <c r="AM4" s="326"/>
      <c r="AR4" s="318"/>
      <c r="AZ4" s="319"/>
    </row>
    <row r="5" spans="1:52" ht="24.6" customHeight="1" thickTop="1" thickBot="1">
      <c r="A5" s="320"/>
      <c r="B5" s="324"/>
      <c r="C5" s="324"/>
      <c r="D5" s="324"/>
      <c r="E5" s="324"/>
      <c r="F5" s="324"/>
      <c r="G5" s="325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550"/>
      <c r="AI5" s="551"/>
      <c r="AJ5" s="552"/>
      <c r="AK5" s="324"/>
      <c r="AL5" s="324"/>
      <c r="AM5" s="326"/>
      <c r="AR5" s="318"/>
      <c r="AZ5" s="319"/>
    </row>
    <row r="6" spans="1:52" ht="30" thickTop="1" thickBot="1">
      <c r="A6" s="320"/>
      <c r="B6" s="324"/>
      <c r="C6" s="324"/>
      <c r="D6" s="324"/>
      <c r="E6" s="324"/>
      <c r="F6" s="324"/>
      <c r="G6" s="325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556" t="s">
        <v>308</v>
      </c>
      <c r="S6" s="557"/>
      <c r="T6" s="557"/>
      <c r="U6" s="557"/>
      <c r="V6" s="557"/>
      <c r="W6" s="558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553"/>
      <c r="AI6" s="554"/>
      <c r="AJ6" s="555"/>
      <c r="AK6" s="324"/>
      <c r="AL6" s="324"/>
      <c r="AM6" s="326"/>
      <c r="AR6" s="318"/>
      <c r="AZ6" s="319"/>
    </row>
    <row r="7" spans="1:52" ht="24.75" thickTop="1" thickBot="1">
      <c r="A7" s="320"/>
      <c r="B7" s="324"/>
      <c r="C7" s="324"/>
      <c r="D7" s="324"/>
      <c r="E7" s="324"/>
      <c r="F7" s="324"/>
      <c r="G7" s="325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7"/>
      <c r="AR7" s="318"/>
      <c r="AZ7" s="319"/>
    </row>
    <row r="8" spans="1:52" ht="12" customHeight="1" thickBot="1">
      <c r="A8" s="328"/>
      <c r="B8" s="329"/>
      <c r="C8" s="330"/>
      <c r="D8" s="330"/>
      <c r="E8" s="330"/>
      <c r="F8" s="331"/>
      <c r="G8" s="332"/>
      <c r="H8" s="333"/>
      <c r="I8" s="333"/>
      <c r="J8" s="333"/>
      <c r="K8" s="334"/>
      <c r="L8" s="334"/>
      <c r="M8" s="334"/>
      <c r="N8" s="334"/>
      <c r="O8" s="334"/>
      <c r="P8" s="334"/>
      <c r="Q8" s="333"/>
      <c r="R8" s="333"/>
      <c r="S8" s="333"/>
      <c r="T8" s="333"/>
      <c r="U8" s="333"/>
      <c r="V8" s="333"/>
      <c r="W8" s="333"/>
      <c r="X8" s="333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R8" s="318"/>
    </row>
    <row r="9" spans="1:52" ht="30" customHeight="1" thickBot="1">
      <c r="A9" s="328"/>
      <c r="B9" s="329"/>
      <c r="C9" s="330"/>
      <c r="D9" s="330"/>
      <c r="E9" s="330"/>
      <c r="F9" s="330"/>
      <c r="G9" s="336"/>
      <c r="H9" s="337"/>
      <c r="I9" s="337"/>
      <c r="J9" s="337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9"/>
      <c r="AM9" s="340"/>
      <c r="AR9" s="318"/>
    </row>
    <row r="10" spans="1:52" ht="30" customHeight="1" thickTop="1" thickBot="1">
      <c r="A10" s="328"/>
      <c r="B10" s="341"/>
      <c r="C10" s="328"/>
      <c r="D10" s="328"/>
      <c r="E10" s="328"/>
      <c r="F10" s="328"/>
      <c r="G10" s="341"/>
      <c r="H10" s="328"/>
      <c r="I10" s="328"/>
      <c r="J10" s="328"/>
      <c r="K10" s="328"/>
      <c r="L10" s="328"/>
      <c r="M10" s="328"/>
      <c r="N10" s="328"/>
      <c r="O10" s="521" t="s">
        <v>321</v>
      </c>
      <c r="P10" s="522"/>
      <c r="Q10" s="522"/>
      <c r="R10" s="522"/>
      <c r="S10" s="522"/>
      <c r="T10" s="522"/>
      <c r="U10" s="522"/>
      <c r="V10" s="522"/>
      <c r="W10" s="522"/>
      <c r="X10" s="523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541" t="s">
        <v>312</v>
      </c>
      <c r="AM10" s="342"/>
      <c r="AR10" s="318"/>
    </row>
    <row r="11" spans="1:52" ht="30" customHeight="1" thickTop="1" thickBot="1">
      <c r="A11" s="328"/>
      <c r="B11" s="341"/>
      <c r="C11" s="328"/>
      <c r="D11" s="328"/>
      <c r="E11" s="328"/>
      <c r="G11" s="343"/>
      <c r="H11" s="511" t="s">
        <v>58</v>
      </c>
      <c r="I11" s="512"/>
      <c r="K11" s="328"/>
      <c r="L11" s="328"/>
      <c r="M11" s="328"/>
      <c r="N11" s="328"/>
      <c r="O11" s="544"/>
      <c r="P11" s="545"/>
      <c r="Q11" s="545"/>
      <c r="R11" s="545"/>
      <c r="S11" s="545"/>
      <c r="T11" s="545"/>
      <c r="U11" s="545"/>
      <c r="V11" s="545"/>
      <c r="W11" s="545"/>
      <c r="X11" s="546"/>
      <c r="Y11" s="328"/>
      <c r="Z11" s="328"/>
      <c r="AA11" s="328"/>
      <c r="AB11" s="328"/>
      <c r="AD11" s="500" t="s">
        <v>59</v>
      </c>
      <c r="AE11" s="501"/>
      <c r="AF11" s="328"/>
      <c r="AG11" s="328"/>
      <c r="AI11" s="328"/>
      <c r="AJ11" s="328"/>
      <c r="AK11" s="328"/>
      <c r="AL11" s="542"/>
      <c r="AM11" s="342"/>
      <c r="AR11" s="318"/>
    </row>
    <row r="12" spans="1:52" ht="30" customHeight="1" thickTop="1" thickBot="1">
      <c r="A12" s="328"/>
      <c r="B12" s="341"/>
      <c r="C12" s="328"/>
      <c r="D12" s="328"/>
      <c r="E12" s="328"/>
      <c r="F12" s="328"/>
      <c r="G12" s="341"/>
      <c r="H12" s="328"/>
      <c r="I12" s="328"/>
      <c r="J12" s="328"/>
      <c r="K12" s="328"/>
      <c r="L12" s="328"/>
      <c r="M12" s="328"/>
      <c r="N12" s="328"/>
      <c r="O12" s="524"/>
      <c r="P12" s="525"/>
      <c r="Q12" s="525"/>
      <c r="R12" s="525"/>
      <c r="S12" s="525"/>
      <c r="T12" s="525"/>
      <c r="U12" s="525"/>
      <c r="V12" s="525"/>
      <c r="W12" s="525"/>
      <c r="X12" s="526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543"/>
      <c r="AM12" s="342"/>
      <c r="AR12" s="318"/>
    </row>
    <row r="13" spans="1:52" ht="30" customHeight="1" thickTop="1" thickBot="1">
      <c r="A13" s="328"/>
      <c r="B13" s="341"/>
      <c r="C13" s="328"/>
      <c r="D13" s="328"/>
      <c r="E13" s="328"/>
      <c r="F13" s="328"/>
      <c r="G13" s="344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6"/>
      <c r="AM13" s="347"/>
      <c r="AR13" s="318"/>
    </row>
    <row r="14" spans="1:52" ht="12" customHeight="1" thickBot="1">
      <c r="A14" s="328"/>
      <c r="B14" s="341"/>
      <c r="C14" s="328"/>
      <c r="D14" s="328"/>
      <c r="E14" s="328"/>
      <c r="F14" s="342"/>
      <c r="G14" s="348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5"/>
      <c r="AR14" s="318"/>
    </row>
    <row r="15" spans="1:52" ht="30" customHeight="1" thickBot="1">
      <c r="A15" s="328"/>
      <c r="B15" s="341"/>
      <c r="C15" s="328"/>
      <c r="D15" s="328"/>
      <c r="E15" s="328"/>
      <c r="F15" s="328"/>
      <c r="G15" s="341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49"/>
      <c r="AM15" s="342"/>
      <c r="AR15" s="318"/>
    </row>
    <row r="16" spans="1:52" ht="30" customHeight="1" thickTop="1" thickBot="1">
      <c r="A16" s="328"/>
      <c r="B16" s="341"/>
      <c r="C16" s="328"/>
      <c r="D16" s="328"/>
      <c r="E16" s="328"/>
      <c r="F16" s="328"/>
      <c r="G16" s="341"/>
      <c r="H16" s="328"/>
      <c r="I16" s="328"/>
      <c r="J16" s="328"/>
      <c r="K16" s="328"/>
      <c r="L16" s="328"/>
      <c r="M16" s="328"/>
      <c r="N16" s="328"/>
      <c r="O16" s="521" t="s">
        <v>322</v>
      </c>
      <c r="P16" s="522"/>
      <c r="Q16" s="522"/>
      <c r="R16" s="522"/>
      <c r="S16" s="522"/>
      <c r="T16" s="522"/>
      <c r="U16" s="522"/>
      <c r="V16" s="522"/>
      <c r="W16" s="522"/>
      <c r="X16" s="523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541" t="s">
        <v>313</v>
      </c>
      <c r="AM16" s="342"/>
      <c r="AR16" s="318"/>
    </row>
    <row r="17" spans="1:44" ht="30" customHeight="1" thickTop="1" thickBot="1">
      <c r="A17" s="328"/>
      <c r="B17" s="341"/>
      <c r="C17" s="328"/>
      <c r="D17" s="328"/>
      <c r="E17" s="328"/>
      <c r="F17" s="328"/>
      <c r="G17" s="341"/>
      <c r="H17" s="328"/>
      <c r="I17" s="328"/>
      <c r="J17" s="328"/>
      <c r="K17" s="328"/>
      <c r="L17" s="511" t="s">
        <v>58</v>
      </c>
      <c r="M17" s="512"/>
      <c r="N17" s="328"/>
      <c r="O17" s="544"/>
      <c r="P17" s="545"/>
      <c r="Q17" s="545"/>
      <c r="R17" s="545"/>
      <c r="S17" s="545"/>
      <c r="T17" s="545"/>
      <c r="U17" s="545"/>
      <c r="V17" s="545"/>
      <c r="W17" s="545"/>
      <c r="X17" s="546"/>
      <c r="Y17" s="328"/>
      <c r="Z17" s="500" t="s">
        <v>59</v>
      </c>
      <c r="AA17" s="501"/>
      <c r="AB17" s="328"/>
      <c r="AC17" s="328"/>
      <c r="AD17" s="328"/>
      <c r="AG17" s="328"/>
      <c r="AH17" s="328"/>
      <c r="AI17" s="328"/>
      <c r="AJ17" s="328"/>
      <c r="AK17" s="328"/>
      <c r="AL17" s="542"/>
      <c r="AM17" s="342"/>
      <c r="AR17" s="318"/>
    </row>
    <row r="18" spans="1:44" ht="30" customHeight="1" thickTop="1" thickBot="1">
      <c r="A18" s="328"/>
      <c r="B18" s="341"/>
      <c r="C18" s="328"/>
      <c r="D18" s="328"/>
      <c r="E18" s="328"/>
      <c r="F18" s="328"/>
      <c r="G18" s="341"/>
      <c r="H18" s="328"/>
      <c r="I18" s="328"/>
      <c r="J18" s="328"/>
      <c r="K18" s="328"/>
      <c r="L18" s="328"/>
      <c r="M18" s="328"/>
      <c r="N18" s="328"/>
      <c r="O18" s="524"/>
      <c r="P18" s="525"/>
      <c r="Q18" s="525"/>
      <c r="R18" s="525"/>
      <c r="S18" s="525"/>
      <c r="T18" s="525"/>
      <c r="U18" s="525"/>
      <c r="V18" s="525"/>
      <c r="W18" s="525"/>
      <c r="X18" s="526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543"/>
      <c r="AM18" s="342"/>
      <c r="AR18" s="318"/>
    </row>
    <row r="19" spans="1:44" ht="30" customHeight="1" thickTop="1" thickBot="1">
      <c r="A19" s="328"/>
      <c r="B19" s="341"/>
      <c r="C19" s="328"/>
      <c r="D19" s="328"/>
      <c r="E19" s="328"/>
      <c r="F19" s="328"/>
      <c r="G19" s="344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6"/>
      <c r="AM19" s="342"/>
      <c r="AR19" s="318"/>
    </row>
    <row r="20" spans="1:44" ht="12" customHeight="1" thickBot="1">
      <c r="A20" s="328"/>
      <c r="B20" s="344"/>
      <c r="C20" s="345"/>
      <c r="D20" s="345"/>
      <c r="E20" s="345"/>
      <c r="F20" s="345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5"/>
      <c r="AR20" s="318"/>
    </row>
    <row r="21" spans="1:44" ht="30" customHeight="1" thickBot="1">
      <c r="A21" s="328"/>
      <c r="B21" s="341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49"/>
      <c r="AM21" s="342"/>
      <c r="AR21" s="318"/>
    </row>
    <row r="22" spans="1:44" ht="30" customHeight="1" thickTop="1" thickBot="1">
      <c r="A22" s="328"/>
      <c r="B22" s="341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17" t="s">
        <v>42</v>
      </c>
      <c r="AM22" s="342"/>
      <c r="AR22" s="318"/>
    </row>
    <row r="23" spans="1:44" ht="30" customHeight="1" thickTop="1" thickBot="1">
      <c r="A23" s="328"/>
      <c r="B23" s="344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50"/>
      <c r="AM23" s="342"/>
      <c r="AR23" s="318"/>
    </row>
    <row r="24" spans="1:44" ht="12" customHeight="1" thickBot="1">
      <c r="A24" s="328"/>
      <c r="B24" s="348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5"/>
      <c r="AR24" s="318"/>
    </row>
    <row r="25" spans="1:44" ht="30" customHeight="1" thickBot="1">
      <c r="A25" s="328"/>
      <c r="B25" s="341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49"/>
      <c r="AM25" s="342"/>
      <c r="AR25" s="318"/>
    </row>
    <row r="26" spans="1:44" ht="30" customHeight="1" thickTop="1">
      <c r="A26" s="328"/>
      <c r="B26" s="341"/>
      <c r="C26" s="328"/>
      <c r="D26" s="328"/>
      <c r="E26" s="328"/>
      <c r="F26" s="533" t="s">
        <v>335</v>
      </c>
      <c r="G26" s="534"/>
      <c r="H26" s="534"/>
      <c r="I26" s="534"/>
      <c r="J26" s="534"/>
      <c r="K26" s="534"/>
      <c r="L26" s="534"/>
      <c r="M26" s="534"/>
      <c r="N26" s="534"/>
      <c r="O26" s="534"/>
      <c r="P26" s="534"/>
      <c r="Q26" s="535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541" t="s">
        <v>314</v>
      </c>
      <c r="AM26" s="342"/>
      <c r="AR26" s="318"/>
    </row>
    <row r="27" spans="1:44" ht="30" customHeight="1" thickBot="1">
      <c r="A27" s="328"/>
      <c r="B27" s="341"/>
      <c r="C27" s="328"/>
      <c r="D27" s="328"/>
      <c r="E27" s="328"/>
      <c r="F27" s="536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542"/>
      <c r="AM27" s="342"/>
      <c r="AR27" s="318"/>
    </row>
    <row r="28" spans="1:44" ht="30" customHeight="1" thickTop="1" thickBot="1">
      <c r="A28" s="328"/>
      <c r="B28" s="341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542"/>
      <c r="AM28" s="342"/>
      <c r="AR28" s="318"/>
    </row>
    <row r="29" spans="1:44" ht="30" customHeight="1" thickTop="1" thickBot="1">
      <c r="A29" s="328"/>
      <c r="B29" s="341"/>
      <c r="C29" s="328"/>
      <c r="D29" s="328"/>
      <c r="E29" s="328"/>
      <c r="F29" s="328"/>
      <c r="G29" s="328"/>
      <c r="H29" s="328"/>
      <c r="I29" s="328"/>
      <c r="J29" s="511" t="s">
        <v>58</v>
      </c>
      <c r="K29" s="512"/>
      <c r="L29" s="328"/>
      <c r="M29" s="328"/>
      <c r="N29" s="328"/>
      <c r="O29" s="328"/>
      <c r="P29" s="500" t="s">
        <v>59</v>
      </c>
      <c r="Q29" s="501"/>
      <c r="R29" s="328"/>
      <c r="S29" s="539" t="s">
        <v>46</v>
      </c>
      <c r="T29" s="540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543"/>
      <c r="AM29" s="342"/>
      <c r="AR29" s="318"/>
    </row>
    <row r="30" spans="1:44" ht="30" customHeight="1" thickTop="1" thickBot="1">
      <c r="A30" s="328"/>
      <c r="B30" s="341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42"/>
      <c r="AR30" s="318"/>
    </row>
    <row r="31" spans="1:44" ht="12" customHeight="1" thickBot="1">
      <c r="A31" s="328"/>
      <c r="B31" s="348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5"/>
      <c r="AR31" s="318"/>
    </row>
    <row r="32" spans="1:44" ht="30" customHeight="1" thickBot="1">
      <c r="A32" s="328"/>
      <c r="B32" s="341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49"/>
      <c r="AM32" s="342"/>
      <c r="AR32" s="318"/>
    </row>
    <row r="33" spans="1:44" ht="30" customHeight="1" thickTop="1">
      <c r="A33" s="328"/>
      <c r="B33" s="341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567" t="s">
        <v>330</v>
      </c>
      <c r="W33" s="568"/>
      <c r="X33" s="568"/>
      <c r="Y33" s="568"/>
      <c r="Z33" s="568"/>
      <c r="AA33" s="568"/>
      <c r="AB33" s="568"/>
      <c r="AC33" s="568"/>
      <c r="AD33" s="568"/>
      <c r="AE33" s="568"/>
      <c r="AF33" s="568"/>
      <c r="AG33" s="569"/>
      <c r="AH33" s="328"/>
      <c r="AI33" s="328"/>
      <c r="AJ33" s="328"/>
      <c r="AK33" s="328"/>
      <c r="AL33" s="541" t="s">
        <v>315</v>
      </c>
      <c r="AM33" s="342"/>
      <c r="AR33" s="318"/>
    </row>
    <row r="34" spans="1:44" ht="30" customHeight="1" thickBot="1">
      <c r="A34" s="328"/>
      <c r="B34" s="341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570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2"/>
      <c r="AH34" s="328"/>
      <c r="AI34" s="328"/>
      <c r="AJ34" s="328"/>
      <c r="AK34" s="328"/>
      <c r="AL34" s="542"/>
      <c r="AM34" s="342"/>
      <c r="AR34" s="318"/>
    </row>
    <row r="35" spans="1:44" ht="30" customHeight="1" thickTop="1" thickBot="1">
      <c r="A35" s="328"/>
      <c r="B35" s="341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542"/>
      <c r="AM35" s="342"/>
      <c r="AR35" s="318"/>
    </row>
    <row r="36" spans="1:44" ht="30" customHeight="1" thickTop="1" thickBot="1">
      <c r="A36" s="328"/>
      <c r="B36" s="341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539" t="s">
        <v>46</v>
      </c>
      <c r="T36" s="540"/>
      <c r="U36" s="328"/>
      <c r="V36" s="500" t="s">
        <v>59</v>
      </c>
      <c r="W36" s="501"/>
      <c r="X36" s="328"/>
      <c r="Y36" s="328"/>
      <c r="Z36" s="328"/>
      <c r="AA36" s="328"/>
      <c r="AB36" s="511" t="s">
        <v>58</v>
      </c>
      <c r="AC36" s="512"/>
      <c r="AD36" s="328"/>
      <c r="AE36" s="328"/>
      <c r="AF36" s="328"/>
      <c r="AG36" s="328"/>
      <c r="AH36" s="328"/>
      <c r="AI36" s="328"/>
      <c r="AJ36" s="328"/>
      <c r="AK36" s="328"/>
      <c r="AL36" s="543"/>
      <c r="AM36" s="342"/>
      <c r="AR36" s="318"/>
    </row>
    <row r="37" spans="1:44" ht="30" customHeight="1" thickTop="1" thickBot="1">
      <c r="A37" s="328"/>
      <c r="B37" s="341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42"/>
      <c r="AR37" s="318"/>
    </row>
    <row r="38" spans="1:44" ht="12" customHeight="1" thickBot="1">
      <c r="A38" s="328"/>
      <c r="B38" s="348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5"/>
      <c r="AR38" s="318"/>
    </row>
    <row r="39" spans="1:44" ht="30" customHeight="1" thickBot="1">
      <c r="A39" s="328"/>
      <c r="B39" s="341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49"/>
      <c r="AM39" s="342"/>
      <c r="AR39" s="318"/>
    </row>
    <row r="40" spans="1:44" ht="30" customHeight="1" thickTop="1">
      <c r="A40" s="328"/>
      <c r="B40" s="341"/>
      <c r="C40" s="328"/>
      <c r="D40" s="328"/>
      <c r="E40" s="328"/>
      <c r="F40" s="533" t="s">
        <v>334</v>
      </c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5"/>
      <c r="R40" s="328"/>
      <c r="S40" s="328"/>
      <c r="T40" s="328"/>
      <c r="U40" s="328"/>
      <c r="V40" s="567" t="s">
        <v>331</v>
      </c>
      <c r="W40" s="568"/>
      <c r="X40" s="568"/>
      <c r="Y40" s="568"/>
      <c r="Z40" s="568"/>
      <c r="AA40" s="568"/>
      <c r="AB40" s="568"/>
      <c r="AC40" s="568"/>
      <c r="AD40" s="568"/>
      <c r="AE40" s="568"/>
      <c r="AF40" s="568"/>
      <c r="AG40" s="569"/>
      <c r="AH40" s="328"/>
      <c r="AI40" s="328"/>
      <c r="AJ40" s="328"/>
      <c r="AK40" s="328"/>
      <c r="AL40" s="495" t="s">
        <v>316</v>
      </c>
      <c r="AM40" s="342"/>
      <c r="AR40" s="318"/>
    </row>
    <row r="41" spans="1:44" ht="30" customHeight="1" thickBot="1">
      <c r="A41" s="328"/>
      <c r="B41" s="341"/>
      <c r="C41" s="328"/>
      <c r="D41" s="328"/>
      <c r="E41" s="328"/>
      <c r="F41" s="536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8"/>
      <c r="R41" s="328"/>
      <c r="S41" s="328"/>
      <c r="T41" s="328"/>
      <c r="U41" s="328"/>
      <c r="V41" s="570"/>
      <c r="W41" s="571"/>
      <c r="X41" s="571"/>
      <c r="Y41" s="571"/>
      <c r="Z41" s="571"/>
      <c r="AA41" s="571"/>
      <c r="AB41" s="571"/>
      <c r="AC41" s="571"/>
      <c r="AD41" s="571"/>
      <c r="AE41" s="571"/>
      <c r="AF41" s="571"/>
      <c r="AG41" s="572"/>
      <c r="AH41" s="328"/>
      <c r="AI41" s="328"/>
      <c r="AJ41" s="328"/>
      <c r="AK41" s="328"/>
      <c r="AL41" s="510"/>
      <c r="AM41" s="342"/>
      <c r="AR41" s="318"/>
    </row>
    <row r="42" spans="1:44" ht="30" customHeight="1" thickTop="1" thickBot="1">
      <c r="A42" s="328"/>
      <c r="B42" s="341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C42" s="328"/>
      <c r="AE42" s="328"/>
      <c r="AF42" s="328"/>
      <c r="AG42" s="328"/>
      <c r="AH42" s="328"/>
      <c r="AI42" s="328"/>
      <c r="AJ42" s="328"/>
      <c r="AK42" s="328"/>
      <c r="AL42" s="510"/>
      <c r="AM42" s="342"/>
      <c r="AR42" s="318"/>
    </row>
    <row r="43" spans="1:44" ht="30" customHeight="1" thickTop="1" thickBot="1">
      <c r="A43" s="328"/>
      <c r="B43" s="341"/>
      <c r="C43" s="328"/>
      <c r="D43" s="328"/>
      <c r="E43" s="328"/>
      <c r="F43" s="328"/>
      <c r="G43" s="328"/>
      <c r="H43" s="328"/>
      <c r="I43" s="328"/>
      <c r="J43" s="511" t="s">
        <v>60</v>
      </c>
      <c r="K43" s="512"/>
      <c r="L43" s="328"/>
      <c r="M43" s="328"/>
      <c r="N43" s="328"/>
      <c r="O43" s="328"/>
      <c r="P43" s="500" t="s">
        <v>61</v>
      </c>
      <c r="Q43" s="501"/>
      <c r="R43" s="328"/>
      <c r="S43" s="539" t="s">
        <v>46</v>
      </c>
      <c r="T43" s="540"/>
      <c r="U43" s="328"/>
      <c r="V43" s="500" t="s">
        <v>61</v>
      </c>
      <c r="W43" s="501"/>
      <c r="X43" s="328"/>
      <c r="Z43" s="328"/>
      <c r="AA43" s="328"/>
      <c r="AB43" s="511" t="s">
        <v>60</v>
      </c>
      <c r="AC43" s="512"/>
      <c r="AD43" s="328"/>
      <c r="AE43" s="328"/>
      <c r="AF43" s="328"/>
      <c r="AG43" s="328"/>
      <c r="AH43" s="328"/>
      <c r="AI43" s="328"/>
      <c r="AJ43" s="328"/>
      <c r="AK43" s="328"/>
      <c r="AL43" s="496"/>
      <c r="AM43" s="342"/>
      <c r="AR43" s="318"/>
    </row>
    <row r="44" spans="1:44" ht="30" customHeight="1" thickTop="1" thickBot="1">
      <c r="A44" s="328"/>
      <c r="B44" s="344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6"/>
      <c r="AM44" s="347"/>
      <c r="AR44" s="318"/>
    </row>
    <row r="45" spans="1:44" ht="12" customHeight="1" thickBot="1">
      <c r="A45" s="328"/>
      <c r="B45" s="348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5"/>
      <c r="AR45" s="318"/>
    </row>
    <row r="46" spans="1:44" ht="30" customHeight="1" thickBot="1">
      <c r="A46" s="328"/>
      <c r="B46" s="341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49"/>
      <c r="AM46" s="342"/>
      <c r="AR46" s="318"/>
    </row>
    <row r="47" spans="1:44" ht="30" customHeight="1" thickTop="1">
      <c r="A47" s="328"/>
      <c r="B47" s="341"/>
      <c r="C47" s="328"/>
      <c r="D47" s="328"/>
      <c r="E47" s="328"/>
      <c r="F47" s="521" t="s">
        <v>333</v>
      </c>
      <c r="G47" s="522"/>
      <c r="H47" s="522"/>
      <c r="I47" s="522"/>
      <c r="J47" s="522"/>
      <c r="K47" s="522"/>
      <c r="L47" s="522"/>
      <c r="M47" s="522"/>
      <c r="N47" s="522"/>
      <c r="O47" s="523"/>
      <c r="P47" s="328"/>
      <c r="Q47" s="328"/>
      <c r="R47" s="328"/>
      <c r="S47" s="328"/>
      <c r="T47" s="328"/>
      <c r="U47" s="328"/>
      <c r="V47" s="328"/>
      <c r="W47" s="328"/>
      <c r="X47" s="567" t="s">
        <v>332</v>
      </c>
      <c r="Y47" s="568"/>
      <c r="Z47" s="568"/>
      <c r="AA47" s="568"/>
      <c r="AB47" s="568"/>
      <c r="AC47" s="568"/>
      <c r="AD47" s="568"/>
      <c r="AE47" s="568"/>
      <c r="AF47" s="568"/>
      <c r="AG47" s="569"/>
      <c r="AH47" s="328"/>
      <c r="AI47" s="328"/>
      <c r="AJ47" s="328"/>
      <c r="AK47" s="328"/>
      <c r="AL47" s="495" t="s">
        <v>317</v>
      </c>
      <c r="AM47" s="342"/>
      <c r="AR47" s="318"/>
    </row>
    <row r="48" spans="1:44" ht="30" customHeight="1" thickBot="1">
      <c r="A48" s="328"/>
      <c r="B48" s="341"/>
      <c r="C48" s="328"/>
      <c r="D48" s="328"/>
      <c r="E48" s="328"/>
      <c r="F48" s="524"/>
      <c r="G48" s="525"/>
      <c r="H48" s="525"/>
      <c r="I48" s="525"/>
      <c r="J48" s="525"/>
      <c r="K48" s="525"/>
      <c r="L48" s="525"/>
      <c r="M48" s="525"/>
      <c r="N48" s="525"/>
      <c r="O48" s="526"/>
      <c r="P48" s="328"/>
      <c r="Q48" s="328"/>
      <c r="R48" s="328"/>
      <c r="S48" s="328"/>
      <c r="T48" s="328"/>
      <c r="U48" s="328"/>
      <c r="V48" s="328"/>
      <c r="W48" s="328"/>
      <c r="X48" s="570"/>
      <c r="Y48" s="571"/>
      <c r="Z48" s="571"/>
      <c r="AA48" s="571"/>
      <c r="AB48" s="571"/>
      <c r="AC48" s="571"/>
      <c r="AD48" s="571"/>
      <c r="AE48" s="571"/>
      <c r="AF48" s="571"/>
      <c r="AG48" s="572"/>
      <c r="AH48" s="328"/>
      <c r="AI48" s="328"/>
      <c r="AJ48" s="328"/>
      <c r="AK48" s="328"/>
      <c r="AL48" s="510"/>
      <c r="AM48" s="342"/>
      <c r="AR48" s="318"/>
    </row>
    <row r="49" spans="1:44" ht="30" customHeight="1" thickTop="1" thickBot="1">
      <c r="A49" s="328"/>
      <c r="B49" s="341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8"/>
      <c r="AI49" s="328"/>
      <c r="AJ49" s="328"/>
      <c r="AK49" s="328"/>
      <c r="AL49" s="510"/>
      <c r="AM49" s="342"/>
      <c r="AR49" s="318"/>
    </row>
    <row r="50" spans="1:44" ht="30" customHeight="1" thickTop="1" thickBot="1">
      <c r="A50" s="328"/>
      <c r="B50" s="341"/>
      <c r="C50" s="328"/>
      <c r="D50" s="328"/>
      <c r="E50" s="328"/>
      <c r="F50" s="511" t="s">
        <v>63</v>
      </c>
      <c r="G50" s="512"/>
      <c r="H50" s="328"/>
      <c r="I50" s="328"/>
      <c r="J50" s="328"/>
      <c r="K50" s="328"/>
      <c r="L50" s="328"/>
      <c r="M50" s="328"/>
      <c r="N50" s="500" t="s">
        <v>62</v>
      </c>
      <c r="O50" s="501"/>
      <c r="P50" s="328"/>
      <c r="Q50" s="328"/>
      <c r="R50" s="328"/>
      <c r="S50" s="328"/>
      <c r="T50" s="328"/>
      <c r="U50" s="328"/>
      <c r="V50" s="328"/>
      <c r="W50" s="328"/>
      <c r="X50" s="511" t="s">
        <v>63</v>
      </c>
      <c r="Y50" s="512"/>
      <c r="Z50" s="328"/>
      <c r="AA50" s="328"/>
      <c r="AB50" s="328"/>
      <c r="AC50" s="328"/>
      <c r="AD50" s="328"/>
      <c r="AE50" s="328"/>
      <c r="AF50" s="500" t="s">
        <v>62</v>
      </c>
      <c r="AG50" s="501"/>
      <c r="AH50" s="328"/>
      <c r="AI50" s="328"/>
      <c r="AJ50" s="328"/>
      <c r="AK50" s="328"/>
      <c r="AL50" s="496"/>
      <c r="AM50" s="342"/>
      <c r="AR50" s="318"/>
    </row>
    <row r="51" spans="1:44" ht="30" customHeight="1" thickTop="1" thickBot="1">
      <c r="A51" s="328"/>
      <c r="B51" s="344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6"/>
      <c r="AM51" s="347"/>
      <c r="AR51" s="318"/>
    </row>
    <row r="52" spans="1:44" ht="12" customHeight="1" thickBot="1">
      <c r="A52" s="328"/>
      <c r="B52" s="348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334"/>
      <c r="AI52" s="334"/>
      <c r="AJ52" s="334"/>
      <c r="AK52" s="334"/>
      <c r="AL52" s="334"/>
      <c r="AM52" s="335"/>
      <c r="AR52" s="318"/>
    </row>
    <row r="53" spans="1:44" ht="30" customHeight="1" thickBot="1">
      <c r="A53" s="328"/>
      <c r="B53" s="341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49"/>
      <c r="AM53" s="342"/>
      <c r="AR53" s="318"/>
    </row>
    <row r="54" spans="1:44" ht="30" customHeight="1" thickTop="1" thickBot="1">
      <c r="A54" s="328"/>
      <c r="B54" s="341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17" t="s">
        <v>42</v>
      </c>
      <c r="AM54" s="342"/>
      <c r="AR54" s="318"/>
    </row>
    <row r="55" spans="1:44" ht="30" customHeight="1" thickTop="1" thickBot="1">
      <c r="A55" s="328"/>
      <c r="B55" s="344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6"/>
      <c r="AM55" s="347"/>
      <c r="AR55" s="318"/>
    </row>
    <row r="56" spans="1:44" ht="12" customHeight="1" thickBot="1">
      <c r="A56" s="328"/>
      <c r="B56" s="348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5"/>
      <c r="AR56" s="318"/>
    </row>
    <row r="57" spans="1:44" ht="30" customHeight="1" thickBot="1">
      <c r="A57" s="328"/>
      <c r="B57" s="341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  <c r="AA57" s="328"/>
      <c r="AB57" s="328"/>
      <c r="AC57" s="349"/>
      <c r="AD57" s="349"/>
      <c r="AE57" s="349"/>
      <c r="AF57" s="349"/>
      <c r="AG57" s="349"/>
      <c r="AH57" s="349"/>
      <c r="AI57" s="349"/>
      <c r="AJ57" s="349"/>
      <c r="AM57" s="342"/>
      <c r="AR57" s="318"/>
    </row>
    <row r="58" spans="1:44" ht="30" customHeight="1" thickTop="1">
      <c r="A58" s="328"/>
      <c r="B58" s="341"/>
      <c r="C58" s="328"/>
      <c r="D58" s="521" t="s">
        <v>323</v>
      </c>
      <c r="E58" s="522"/>
      <c r="F58" s="522"/>
      <c r="G58" s="522"/>
      <c r="H58" s="522"/>
      <c r="I58" s="523"/>
      <c r="J58" s="328"/>
      <c r="K58" s="328"/>
      <c r="L58" s="515" t="s">
        <v>324</v>
      </c>
      <c r="M58" s="516"/>
      <c r="N58" s="516"/>
      <c r="O58" s="516"/>
      <c r="P58" s="516"/>
      <c r="Q58" s="517"/>
      <c r="R58" s="328"/>
      <c r="S58" s="328"/>
      <c r="T58" s="328"/>
      <c r="U58" s="328"/>
      <c r="V58" s="567" t="s">
        <v>329</v>
      </c>
      <c r="W58" s="568"/>
      <c r="X58" s="568"/>
      <c r="Y58" s="568"/>
      <c r="Z58" s="568"/>
      <c r="AA58" s="569"/>
      <c r="AB58" s="328"/>
      <c r="AC58" s="328"/>
      <c r="AD58" s="527" t="s">
        <v>325</v>
      </c>
      <c r="AE58" s="528"/>
      <c r="AF58" s="528"/>
      <c r="AG58" s="528"/>
      <c r="AH58" s="528"/>
      <c r="AI58" s="529"/>
      <c r="AJ58" s="328"/>
      <c r="AK58" s="328"/>
      <c r="AL58" s="495" t="s">
        <v>318</v>
      </c>
      <c r="AM58" s="342"/>
      <c r="AR58" s="318"/>
    </row>
    <row r="59" spans="1:44" ht="30" customHeight="1" thickBot="1">
      <c r="A59" s="328"/>
      <c r="B59" s="341"/>
      <c r="C59" s="328"/>
      <c r="D59" s="524"/>
      <c r="E59" s="525"/>
      <c r="F59" s="525"/>
      <c r="G59" s="525"/>
      <c r="H59" s="525"/>
      <c r="I59" s="526"/>
      <c r="J59" s="328"/>
      <c r="K59" s="328"/>
      <c r="L59" s="518"/>
      <c r="M59" s="519"/>
      <c r="N59" s="519"/>
      <c r="O59" s="519"/>
      <c r="P59" s="519"/>
      <c r="Q59" s="520"/>
      <c r="R59" s="328"/>
      <c r="S59" s="328"/>
      <c r="T59" s="328"/>
      <c r="U59" s="328"/>
      <c r="V59" s="570"/>
      <c r="W59" s="571"/>
      <c r="X59" s="571"/>
      <c r="Y59" s="571"/>
      <c r="Z59" s="571"/>
      <c r="AA59" s="572"/>
      <c r="AB59" s="328"/>
      <c r="AC59" s="328"/>
      <c r="AD59" s="530"/>
      <c r="AE59" s="531"/>
      <c r="AF59" s="531"/>
      <c r="AG59" s="531"/>
      <c r="AH59" s="531"/>
      <c r="AI59" s="532"/>
      <c r="AJ59" s="328"/>
      <c r="AK59" s="328"/>
      <c r="AL59" s="510"/>
      <c r="AM59" s="342"/>
      <c r="AR59" s="318"/>
    </row>
    <row r="60" spans="1:44" ht="30" customHeight="1" thickTop="1" thickBot="1">
      <c r="A60" s="328"/>
      <c r="B60" s="341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510"/>
      <c r="AM60" s="342"/>
      <c r="AR60" s="318"/>
    </row>
    <row r="61" spans="1:44" ht="30" customHeight="1" thickTop="1" thickBot="1">
      <c r="A61" s="328"/>
      <c r="B61" s="343"/>
      <c r="D61" s="513" t="s">
        <v>48</v>
      </c>
      <c r="E61" s="514"/>
      <c r="F61" s="328"/>
      <c r="G61" s="328"/>
      <c r="H61" s="500" t="s">
        <v>47</v>
      </c>
      <c r="I61" s="501"/>
      <c r="J61" s="328"/>
      <c r="K61" s="328"/>
      <c r="L61" s="511" t="s">
        <v>48</v>
      </c>
      <c r="M61" s="512"/>
      <c r="N61" s="328"/>
      <c r="O61" s="328"/>
      <c r="P61" s="500" t="s">
        <v>47</v>
      </c>
      <c r="Q61" s="501"/>
      <c r="R61" s="328"/>
      <c r="S61" s="328"/>
      <c r="T61" s="328"/>
      <c r="U61" s="328"/>
      <c r="V61" s="511" t="s">
        <v>48</v>
      </c>
      <c r="W61" s="512"/>
      <c r="X61" s="328"/>
      <c r="Y61" s="328"/>
      <c r="Z61" s="500" t="s">
        <v>47</v>
      </c>
      <c r="AA61" s="501"/>
      <c r="AB61" s="328"/>
      <c r="AC61" s="328"/>
      <c r="AD61" s="513" t="s">
        <v>48</v>
      </c>
      <c r="AE61" s="514"/>
      <c r="AF61" s="328"/>
      <c r="AG61" s="328"/>
      <c r="AH61" s="500" t="s">
        <v>47</v>
      </c>
      <c r="AI61" s="501"/>
      <c r="AJ61" s="324"/>
      <c r="AK61" s="324"/>
      <c r="AL61" s="496"/>
      <c r="AM61" s="342"/>
      <c r="AR61" s="318"/>
    </row>
    <row r="62" spans="1:44" ht="30" customHeight="1" thickTop="1" thickBot="1">
      <c r="A62" s="328"/>
      <c r="B62" s="344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6"/>
      <c r="AM62" s="347"/>
      <c r="AR62" s="318"/>
    </row>
    <row r="63" spans="1:44" ht="12" customHeight="1" thickBot="1">
      <c r="A63" s="328"/>
      <c r="B63" s="348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4"/>
      <c r="AI63" s="334"/>
      <c r="AJ63" s="334"/>
      <c r="AK63" s="334"/>
      <c r="AL63" s="334"/>
      <c r="AM63" s="335"/>
      <c r="AR63" s="318"/>
    </row>
    <row r="64" spans="1:44" ht="30" customHeight="1" thickBot="1">
      <c r="A64" s="328"/>
      <c r="B64" s="341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  <c r="AA64" s="328"/>
      <c r="AB64" s="328"/>
      <c r="AC64" s="328"/>
      <c r="AD64" s="328"/>
      <c r="AE64" s="328"/>
      <c r="AF64" s="328"/>
      <c r="AG64" s="328"/>
      <c r="AH64" s="328"/>
      <c r="AI64" s="328"/>
      <c r="AJ64" s="328"/>
      <c r="AK64" s="328"/>
      <c r="AL64" s="349"/>
      <c r="AM64" s="342"/>
      <c r="AR64" s="318"/>
    </row>
    <row r="65" spans="1:44" ht="30" customHeight="1" thickTop="1" thickBot="1">
      <c r="A65" s="328"/>
      <c r="B65" s="351"/>
      <c r="C65" s="352"/>
      <c r="D65" s="502"/>
      <c r="E65" s="503"/>
      <c r="F65" s="4"/>
      <c r="G65" s="5"/>
      <c r="H65" s="504"/>
      <c r="I65" s="505"/>
      <c r="J65" s="4"/>
      <c r="K65" s="5"/>
      <c r="L65" s="504"/>
      <c r="M65" s="505"/>
      <c r="N65" s="4"/>
      <c r="O65" s="5"/>
      <c r="P65" s="504"/>
      <c r="Q65" s="505"/>
      <c r="R65" s="4"/>
      <c r="S65" s="315"/>
      <c r="T65" s="315"/>
      <c r="U65" s="328"/>
      <c r="V65" s="506"/>
      <c r="W65" s="507"/>
      <c r="X65" s="4"/>
      <c r="Y65" s="5"/>
      <c r="Z65" s="508"/>
      <c r="AA65" s="509"/>
      <c r="AB65" s="4"/>
      <c r="AC65" s="3"/>
      <c r="AD65" s="508"/>
      <c r="AE65" s="509"/>
      <c r="AF65" s="4"/>
      <c r="AG65" s="5"/>
      <c r="AH65" s="493"/>
      <c r="AI65" s="494"/>
      <c r="AJ65" s="352"/>
      <c r="AK65" s="352"/>
      <c r="AL65" s="495" t="s">
        <v>319</v>
      </c>
      <c r="AM65" s="342"/>
      <c r="AR65" s="318"/>
    </row>
    <row r="66" spans="1:44" ht="160.5" customHeight="1" thickTop="1" thickBot="1">
      <c r="A66" s="328"/>
      <c r="B66" s="353"/>
      <c r="C66" s="354"/>
      <c r="D66" s="497" t="s">
        <v>326</v>
      </c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8"/>
      <c r="S66" s="315"/>
      <c r="T66" s="315"/>
      <c r="U66" s="355"/>
      <c r="V66" s="499" t="s">
        <v>327</v>
      </c>
      <c r="W66" s="499"/>
      <c r="X66" s="499"/>
      <c r="Y66" s="499"/>
      <c r="Z66" s="499"/>
      <c r="AA66" s="499"/>
      <c r="AB66" s="499"/>
      <c r="AC66" s="499"/>
      <c r="AD66" s="499"/>
      <c r="AE66" s="499"/>
      <c r="AF66" s="499"/>
      <c r="AG66" s="499"/>
      <c r="AH66" s="499"/>
      <c r="AI66" s="499"/>
      <c r="AJ66" s="316"/>
      <c r="AK66" s="356"/>
      <c r="AL66" s="496"/>
      <c r="AM66" s="342"/>
      <c r="AR66" s="318"/>
    </row>
    <row r="67" spans="1:44" ht="9" customHeight="1" thickTop="1" thickBot="1">
      <c r="A67" s="328"/>
      <c r="B67" s="353"/>
      <c r="C67" s="356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28"/>
      <c r="AB67" s="328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6"/>
      <c r="AP67" s="328"/>
      <c r="AR67" s="318"/>
    </row>
    <row r="68" spans="1:44" ht="60" customHeight="1" thickTop="1" thickBot="1">
      <c r="A68" s="328"/>
      <c r="B68" s="341"/>
      <c r="C68" s="328"/>
      <c r="J68" s="358"/>
      <c r="K68" s="359"/>
      <c r="L68" s="359" t="s">
        <v>311</v>
      </c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60"/>
      <c r="AD68" s="328"/>
      <c r="AE68" s="328"/>
      <c r="AF68" s="328"/>
      <c r="AG68" s="328"/>
      <c r="AH68" s="328"/>
      <c r="AI68" s="328"/>
      <c r="AJ68" s="328"/>
      <c r="AK68" s="328"/>
      <c r="AL68" s="349"/>
      <c r="AM68" s="342"/>
      <c r="AR68" s="318"/>
    </row>
    <row r="69" spans="1:44" ht="5.0999999999999996" customHeight="1" thickTop="1">
      <c r="A69" s="328"/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P69" s="328"/>
      <c r="AR69" s="318"/>
    </row>
    <row r="70" spans="1:44" ht="5.0999999999999996" customHeight="1" thickBot="1">
      <c r="A70" s="328"/>
      <c r="B70" s="361"/>
      <c r="C70" s="362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P70" s="328"/>
      <c r="AR70" s="318"/>
    </row>
    <row r="71" spans="1:44" ht="30" customHeight="1">
      <c r="AR71" s="318"/>
    </row>
    <row r="72" spans="1:44" ht="30" customHeight="1"/>
    <row r="77" spans="1:44" ht="15">
      <c r="AR77" s="318"/>
    </row>
    <row r="78" spans="1:44" ht="15">
      <c r="AR78" s="318"/>
    </row>
    <row r="79" spans="1:44" ht="15">
      <c r="AR79" s="318"/>
    </row>
    <row r="80" spans="1:44" ht="15">
      <c r="AR80" s="318"/>
    </row>
    <row r="81" spans="44:44" ht="15">
      <c r="AR81" s="318"/>
    </row>
    <row r="82" spans="44:44" ht="15">
      <c r="AR82" s="318"/>
    </row>
    <row r="83" spans="44:44" ht="15">
      <c r="AR83" s="318"/>
    </row>
    <row r="84" spans="44:44" ht="15">
      <c r="AR84" s="318"/>
    </row>
    <row r="85" spans="44:44" ht="15">
      <c r="AR85" s="318"/>
    </row>
    <row r="86" spans="44:44" ht="15">
      <c r="AR86" s="318"/>
    </row>
    <row r="87" spans="44:44" ht="15">
      <c r="AR87" s="318"/>
    </row>
    <row r="88" spans="44:44" ht="15">
      <c r="AR88" s="318"/>
    </row>
    <row r="89" spans="44:44" ht="15">
      <c r="AR89" s="318"/>
    </row>
    <row r="90" spans="44:44" ht="15">
      <c r="AR90" s="318"/>
    </row>
    <row r="91" spans="44:44" ht="15">
      <c r="AR91" s="318"/>
    </row>
    <row r="92" spans="44:44" ht="15">
      <c r="AR92" s="318"/>
    </row>
    <row r="93" spans="44:44" ht="15">
      <c r="AR93" s="318"/>
    </row>
    <row r="94" spans="44:44" ht="15">
      <c r="AR94" s="318"/>
    </row>
    <row r="95" spans="44:44" ht="15">
      <c r="AR95" s="318"/>
    </row>
    <row r="96" spans="44:44" ht="15">
      <c r="AR96" s="318"/>
    </row>
    <row r="97" spans="44:44" ht="15">
      <c r="AR97" s="318"/>
    </row>
    <row r="98" spans="44:44" ht="15">
      <c r="AR98" s="318"/>
    </row>
    <row r="99" spans="44:44" ht="15">
      <c r="AR99" s="318"/>
    </row>
    <row r="100" spans="44:44" ht="15">
      <c r="AR100" s="318"/>
    </row>
    <row r="101" spans="44:44" ht="15">
      <c r="AR101" s="318"/>
    </row>
    <row r="102" spans="44:44" ht="15">
      <c r="AR102" s="318"/>
    </row>
    <row r="103" spans="44:44" ht="15">
      <c r="AR103" s="318"/>
    </row>
    <row r="104" spans="44:44" ht="15">
      <c r="AR104" s="318"/>
    </row>
    <row r="105" spans="44:44" ht="15">
      <c r="AR105" s="318"/>
    </row>
    <row r="106" spans="44:44" ht="15">
      <c r="AR106" s="318"/>
    </row>
    <row r="107" spans="44:44" ht="15">
      <c r="AR107" s="318"/>
    </row>
    <row r="108" spans="44:44" ht="15">
      <c r="AR108" s="318"/>
    </row>
    <row r="109" spans="44:44" ht="15">
      <c r="AR109" s="318"/>
    </row>
    <row r="110" spans="44:44" ht="15">
      <c r="AR110" s="318"/>
    </row>
    <row r="111" spans="44:44" ht="15">
      <c r="AR111" s="318"/>
    </row>
    <row r="112" spans="44:44" ht="15">
      <c r="AR112" s="318"/>
    </row>
    <row r="113" spans="44:44" ht="15">
      <c r="AR113" s="318"/>
    </row>
    <row r="114" spans="44:44" ht="15">
      <c r="AR114" s="318"/>
    </row>
    <row r="115" spans="44:44" ht="15">
      <c r="AR115" s="318"/>
    </row>
    <row r="116" spans="44:44" ht="15">
      <c r="AR116" s="318"/>
    </row>
    <row r="117" spans="44:44" ht="15">
      <c r="AR117" s="318"/>
    </row>
    <row r="118" spans="44:44" ht="15">
      <c r="AR118" s="318"/>
    </row>
    <row r="119" spans="44:44" ht="15">
      <c r="AR119" s="318"/>
    </row>
    <row r="120" spans="44:44" ht="15">
      <c r="AR120" s="318"/>
    </row>
    <row r="121" spans="44:44" ht="15">
      <c r="AR121" s="318"/>
    </row>
    <row r="122" spans="44:44" ht="15">
      <c r="AR122" s="318"/>
    </row>
    <row r="123" spans="44:44" ht="15">
      <c r="AR123" s="318"/>
    </row>
    <row r="124" spans="44:44" ht="15">
      <c r="AR124" s="318"/>
    </row>
    <row r="125" spans="44:44" ht="15">
      <c r="AR125" s="318"/>
    </row>
    <row r="126" spans="44:44" ht="15">
      <c r="AR126" s="318"/>
    </row>
    <row r="127" spans="44:44" ht="15">
      <c r="AR127" s="318"/>
    </row>
    <row r="128" spans="44:44" ht="15">
      <c r="AR128" s="318"/>
    </row>
    <row r="129" spans="44:44" ht="15">
      <c r="AR129" s="318"/>
    </row>
    <row r="130" spans="44:44" ht="15">
      <c r="AR130" s="318"/>
    </row>
    <row r="131" spans="44:44" ht="15">
      <c r="AR131" s="318"/>
    </row>
    <row r="132" spans="44:44" ht="15">
      <c r="AR132" s="318"/>
    </row>
    <row r="133" spans="44:44" ht="15">
      <c r="AR133" s="318"/>
    </row>
    <row r="134" spans="44:44" ht="15">
      <c r="AR134" s="318"/>
    </row>
    <row r="135" spans="44:44" ht="15">
      <c r="AR135" s="318"/>
    </row>
    <row r="136" spans="44:44" ht="15">
      <c r="AR136" s="318"/>
    </row>
    <row r="137" spans="44:44" ht="15">
      <c r="AR137" s="318"/>
    </row>
    <row r="138" spans="44:44" ht="15">
      <c r="AR138" s="318"/>
    </row>
    <row r="139" spans="44:44" ht="15">
      <c r="AR139" s="318"/>
    </row>
    <row r="140" spans="44:44" ht="15">
      <c r="AR140" s="318"/>
    </row>
    <row r="141" spans="44:44" ht="15">
      <c r="AR141" s="318"/>
    </row>
    <row r="142" spans="44:44" ht="15">
      <c r="AR142" s="318"/>
    </row>
    <row r="143" spans="44:44" ht="15">
      <c r="AR143" s="318"/>
    </row>
    <row r="144" spans="44:44" ht="15">
      <c r="AR144" s="318"/>
    </row>
    <row r="145" spans="44:44" ht="15">
      <c r="AR145" s="318"/>
    </row>
    <row r="146" spans="44:44" ht="15">
      <c r="AR146" s="318"/>
    </row>
    <row r="147" spans="44:44" ht="15">
      <c r="AR147" s="318"/>
    </row>
    <row r="148" spans="44:44" ht="15">
      <c r="AR148" s="318"/>
    </row>
    <row r="149" spans="44:44" ht="15">
      <c r="AR149" s="318"/>
    </row>
    <row r="150" spans="44:44" ht="15">
      <c r="AR150" s="318"/>
    </row>
    <row r="151" spans="44:44" ht="15">
      <c r="AR151" s="318"/>
    </row>
    <row r="152" spans="44:44" ht="15">
      <c r="AR152" s="318"/>
    </row>
    <row r="153" spans="44:44" ht="15">
      <c r="AR153" s="318"/>
    </row>
    <row r="154" spans="44:44" ht="15">
      <c r="AR154" s="318"/>
    </row>
    <row r="155" spans="44:44" ht="15">
      <c r="AR155" s="318"/>
    </row>
    <row r="156" spans="44:44" ht="15">
      <c r="AR156" s="318"/>
    </row>
    <row r="157" spans="44:44" ht="15">
      <c r="AR157" s="318"/>
    </row>
    <row r="158" spans="44:44" ht="15">
      <c r="AR158" s="318"/>
    </row>
    <row r="159" spans="44:44" ht="15">
      <c r="AR159" s="318"/>
    </row>
    <row r="160" spans="44:44" ht="15">
      <c r="AR160" s="318"/>
    </row>
    <row r="161" spans="44:44" ht="15">
      <c r="AR161" s="318"/>
    </row>
    <row r="162" spans="44:44" ht="15">
      <c r="AR162" s="318"/>
    </row>
    <row r="163" spans="44:44" ht="15">
      <c r="AR163" s="318"/>
    </row>
    <row r="164" spans="44:44" ht="15">
      <c r="AR164" s="318"/>
    </row>
    <row r="165" spans="44:44" ht="15">
      <c r="AR165" s="318"/>
    </row>
    <row r="166" spans="44:44" ht="15">
      <c r="AR166" s="318"/>
    </row>
    <row r="167" spans="44:44" ht="15">
      <c r="AR167" s="318"/>
    </row>
    <row r="168" spans="44:44" ht="15">
      <c r="AR168" s="318"/>
    </row>
    <row r="169" spans="44:44" ht="15">
      <c r="AR169" s="318"/>
    </row>
    <row r="170" spans="44:44" ht="15">
      <c r="AR170" s="318"/>
    </row>
    <row r="171" spans="44:44" ht="15">
      <c r="AR171" s="318"/>
    </row>
    <row r="172" spans="44:44" ht="15">
      <c r="AR172" s="318"/>
    </row>
    <row r="173" spans="44:44" ht="15">
      <c r="AR173" s="318"/>
    </row>
    <row r="174" spans="44:44" ht="15">
      <c r="AR174" s="318"/>
    </row>
    <row r="175" spans="44:44" ht="15">
      <c r="AR175" s="318"/>
    </row>
    <row r="176" spans="44:44" ht="15">
      <c r="AR176" s="318"/>
    </row>
    <row r="177" spans="44:44" ht="15">
      <c r="AR177" s="318"/>
    </row>
    <row r="178" spans="44:44" ht="15">
      <c r="AR178" s="318"/>
    </row>
    <row r="179" spans="44:44" ht="15">
      <c r="AR179" s="318"/>
    </row>
    <row r="180" spans="44:44" ht="15">
      <c r="AR180" s="318"/>
    </row>
    <row r="181" spans="44:44" ht="15">
      <c r="AR181" s="318"/>
    </row>
    <row r="182" spans="44:44" ht="15">
      <c r="AR182" s="318"/>
    </row>
    <row r="183" spans="44:44" ht="15">
      <c r="AR183" s="318"/>
    </row>
    <row r="184" spans="44:44" ht="15">
      <c r="AR184" s="318"/>
    </row>
    <row r="185" spans="44:44" ht="15">
      <c r="AR185" s="318"/>
    </row>
    <row r="186" spans="44:44" ht="15">
      <c r="AR186" s="318"/>
    </row>
    <row r="187" spans="44:44" ht="15">
      <c r="AR187" s="318"/>
    </row>
    <row r="188" spans="44:44" ht="15">
      <c r="AR188" s="318"/>
    </row>
    <row r="189" spans="44:44" ht="15">
      <c r="AR189" s="318"/>
    </row>
    <row r="190" spans="44:44" ht="15">
      <c r="AR190" s="318"/>
    </row>
    <row r="191" spans="44:44" ht="15">
      <c r="AR191" s="318"/>
    </row>
    <row r="192" spans="44:44" ht="15">
      <c r="AR192" s="318"/>
    </row>
    <row r="193" spans="44:44" ht="15">
      <c r="AR193" s="318"/>
    </row>
    <row r="194" spans="44:44" ht="15">
      <c r="AR194" s="318"/>
    </row>
    <row r="195" spans="44:44" ht="15">
      <c r="AR195" s="318"/>
    </row>
    <row r="196" spans="44:44" ht="15">
      <c r="AR196" s="318"/>
    </row>
    <row r="197" spans="44:44" ht="15">
      <c r="AR197" s="318"/>
    </row>
    <row r="198" spans="44:44" ht="15">
      <c r="AR198" s="318"/>
    </row>
    <row r="199" spans="44:44" ht="15">
      <c r="AR199" s="318"/>
    </row>
    <row r="200" spans="44:44" ht="15">
      <c r="AR200" s="318"/>
    </row>
    <row r="201" spans="44:44" ht="15">
      <c r="AR201" s="318"/>
    </row>
    <row r="202" spans="44:44" ht="15">
      <c r="AR202" s="318"/>
    </row>
    <row r="203" spans="44:44" ht="15">
      <c r="AR203" s="318"/>
    </row>
    <row r="204" spans="44:44" ht="15">
      <c r="AR204" s="318"/>
    </row>
    <row r="205" spans="44:44" ht="15">
      <c r="AR205" s="318"/>
    </row>
    <row r="206" spans="44:44" ht="15">
      <c r="AR206" s="318"/>
    </row>
    <row r="207" spans="44:44" ht="15">
      <c r="AR207" s="318"/>
    </row>
    <row r="208" spans="44:44" ht="15">
      <c r="AR208" s="318"/>
    </row>
    <row r="209" spans="44:44" ht="15">
      <c r="AR209" s="318"/>
    </row>
    <row r="210" spans="44:44" ht="15">
      <c r="AR210" s="318"/>
    </row>
    <row r="211" spans="44:44" ht="15">
      <c r="AR211" s="318"/>
    </row>
    <row r="212" spans="44:44" ht="15">
      <c r="AR212" s="318"/>
    </row>
    <row r="213" spans="44:44" ht="15">
      <c r="AR213" s="318"/>
    </row>
    <row r="214" spans="44:44" ht="15">
      <c r="AR214" s="318"/>
    </row>
    <row r="215" spans="44:44" ht="15">
      <c r="AR215" s="318"/>
    </row>
    <row r="216" spans="44:44" ht="15">
      <c r="AR216" s="318"/>
    </row>
    <row r="217" spans="44:44" ht="15">
      <c r="AR217" s="318"/>
    </row>
    <row r="218" spans="44:44" ht="15">
      <c r="AR218" s="318"/>
    </row>
    <row r="219" spans="44:44" ht="15">
      <c r="AR219" s="318"/>
    </row>
    <row r="220" spans="44:44" ht="15">
      <c r="AR220" s="318"/>
    </row>
    <row r="221" spans="44:44" ht="15">
      <c r="AR221" s="318"/>
    </row>
    <row r="222" spans="44:44" ht="15">
      <c r="AR222" s="318"/>
    </row>
    <row r="223" spans="44:44" ht="15">
      <c r="AR223" s="318"/>
    </row>
    <row r="224" spans="44:44" ht="15">
      <c r="AR224" s="318"/>
    </row>
    <row r="225" spans="44:44" ht="15">
      <c r="AR225" s="318"/>
    </row>
    <row r="226" spans="44:44" ht="15">
      <c r="AR226" s="318"/>
    </row>
    <row r="227" spans="44:44" ht="15">
      <c r="AR227" s="318"/>
    </row>
    <row r="228" spans="44:44" ht="15">
      <c r="AR228" s="318"/>
    </row>
    <row r="229" spans="44:44" ht="15">
      <c r="AR229" s="318"/>
    </row>
    <row r="230" spans="44:44" ht="15">
      <c r="AR230" s="318"/>
    </row>
    <row r="231" spans="44:44" ht="15">
      <c r="AR231" s="318"/>
    </row>
    <row r="232" spans="44:44" ht="15">
      <c r="AR232" s="318"/>
    </row>
    <row r="233" spans="44:44" ht="15">
      <c r="AR233" s="318"/>
    </row>
  </sheetData>
  <mergeCells count="62">
    <mergeCell ref="AH4:AJ6"/>
    <mergeCell ref="S36:T36"/>
    <mergeCell ref="R6:W6"/>
    <mergeCell ref="K3:P4"/>
    <mergeCell ref="R3:W4"/>
    <mergeCell ref="Y3:AD4"/>
    <mergeCell ref="AD11:AE11"/>
    <mergeCell ref="O10:X12"/>
    <mergeCell ref="AL40:AL43"/>
    <mergeCell ref="AB36:AC36"/>
    <mergeCell ref="V33:AG34"/>
    <mergeCell ref="V36:W36"/>
    <mergeCell ref="AL33:AL36"/>
    <mergeCell ref="AL10:AL12"/>
    <mergeCell ref="F26:Q27"/>
    <mergeCell ref="AL26:AL29"/>
    <mergeCell ref="J29:K29"/>
    <mergeCell ref="P29:Q29"/>
    <mergeCell ref="S29:T29"/>
    <mergeCell ref="O16:X18"/>
    <mergeCell ref="AL16:AL18"/>
    <mergeCell ref="L17:M17"/>
    <mergeCell ref="Z17:AA17"/>
    <mergeCell ref="H11:I11"/>
    <mergeCell ref="J43:K43"/>
    <mergeCell ref="P43:Q43"/>
    <mergeCell ref="V43:W43"/>
    <mergeCell ref="AB43:AC43"/>
    <mergeCell ref="F40:Q41"/>
    <mergeCell ref="S43:T43"/>
    <mergeCell ref="V40:AG41"/>
    <mergeCell ref="F47:O48"/>
    <mergeCell ref="X47:AG48"/>
    <mergeCell ref="AL47:AL50"/>
    <mergeCell ref="N50:O50"/>
    <mergeCell ref="F50:G50"/>
    <mergeCell ref="X50:Y50"/>
    <mergeCell ref="AD61:AE61"/>
    <mergeCell ref="AF50:AG50"/>
    <mergeCell ref="L58:Q59"/>
    <mergeCell ref="D58:I59"/>
    <mergeCell ref="V58:AA59"/>
    <mergeCell ref="AD58:AI59"/>
    <mergeCell ref="D61:E61"/>
    <mergeCell ref="L61:M61"/>
    <mergeCell ref="P61:Q61"/>
    <mergeCell ref="AH65:AI65"/>
    <mergeCell ref="AL65:AL66"/>
    <mergeCell ref="D66:R66"/>
    <mergeCell ref="V66:AI66"/>
    <mergeCell ref="AH61:AI61"/>
    <mergeCell ref="D65:E65"/>
    <mergeCell ref="H65:I65"/>
    <mergeCell ref="L65:M65"/>
    <mergeCell ref="P65:Q65"/>
    <mergeCell ref="V65:W65"/>
    <mergeCell ref="Z65:AA65"/>
    <mergeCell ref="AD65:AE65"/>
    <mergeCell ref="AL58:AL61"/>
    <mergeCell ref="H61:I61"/>
    <mergeCell ref="Z61:AA61"/>
    <mergeCell ref="V61:W61"/>
  </mergeCells>
  <printOptions horizontalCentered="1"/>
  <pageMargins left="0.51181102362204722" right="0.31496062992125984" top="0.39370078740157483" bottom="0.39370078740157483" header="0.51181102362204722" footer="0.51181102362204722"/>
  <pageSetup paperSize="9" scale="2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58"/>
  <sheetViews>
    <sheetView workbookViewId="0">
      <selection activeCell="A2" sqref="A2:C2"/>
    </sheetView>
  </sheetViews>
  <sheetFormatPr baseColWidth="10" defaultRowHeight="12.75"/>
  <cols>
    <col min="1" max="3" width="8.7109375" style="1" customWidth="1"/>
    <col min="4" max="4" width="2.28515625" style="1" customWidth="1"/>
    <col min="5" max="7" width="8.7109375" style="1" customWidth="1"/>
    <col min="8" max="8" width="2.28515625" style="1" customWidth="1"/>
    <col min="9" max="11" width="8.7109375" style="1" customWidth="1"/>
    <col min="12" max="12" width="2.28515625" style="1" customWidth="1"/>
    <col min="13" max="15" width="8.7109375" style="1" customWidth="1"/>
    <col min="16" max="16" width="2.28515625" style="1" customWidth="1"/>
    <col min="17" max="19" width="8.7109375" style="1" customWidth="1"/>
    <col min="20" max="20" width="2.28515625" style="1" customWidth="1"/>
    <col min="21" max="23" width="8.7109375" style="1" customWidth="1"/>
    <col min="24" max="24" width="2.28515625" style="1" customWidth="1"/>
    <col min="25" max="27" width="8.7109375" style="1" customWidth="1"/>
    <col min="28" max="28" width="2.28515625" style="1" customWidth="1"/>
  </cols>
  <sheetData>
    <row r="1" spans="1:28">
      <c r="A1" s="566" t="s">
        <v>67</v>
      </c>
      <c r="B1" s="566"/>
      <c r="C1" s="566"/>
      <c r="D1" s="17"/>
      <c r="E1" s="392" t="s">
        <v>188</v>
      </c>
      <c r="F1" s="392"/>
      <c r="G1" s="392"/>
      <c r="H1" s="17"/>
      <c r="I1" s="392" t="s">
        <v>189</v>
      </c>
      <c r="J1" s="392"/>
      <c r="K1" s="392"/>
      <c r="L1" s="17"/>
      <c r="M1" s="392" t="s">
        <v>190</v>
      </c>
      <c r="N1" s="392"/>
      <c r="O1" s="392"/>
      <c r="P1" s="17"/>
      <c r="Q1" s="392" t="s">
        <v>191</v>
      </c>
      <c r="R1" s="392"/>
      <c r="S1" s="392"/>
      <c r="T1" s="17"/>
      <c r="U1" s="392" t="s">
        <v>192</v>
      </c>
      <c r="V1" s="565"/>
      <c r="W1" s="565"/>
      <c r="X1" s="17"/>
      <c r="Y1" s="392" t="s">
        <v>45</v>
      </c>
      <c r="Z1" s="565"/>
      <c r="AA1" s="565"/>
      <c r="AB1" s="17"/>
    </row>
    <row r="2" spans="1:28">
      <c r="A2" s="565" t="s">
        <v>66</v>
      </c>
      <c r="B2" s="565"/>
      <c r="C2" s="565"/>
      <c r="D2" s="18"/>
      <c r="H2" s="18"/>
      <c r="L2" s="18"/>
      <c r="P2" s="18"/>
      <c r="T2" s="18"/>
      <c r="X2" s="18"/>
      <c r="AB2" s="18"/>
    </row>
    <row r="3" spans="1:28">
      <c r="A3" s="1" t="s">
        <v>65</v>
      </c>
      <c r="B3" s="1" t="s">
        <v>43</v>
      </c>
      <c r="C3" s="1" t="s">
        <v>44</v>
      </c>
      <c r="D3" s="18"/>
      <c r="E3" s="1" t="s">
        <v>65</v>
      </c>
      <c r="F3" s="1" t="s">
        <v>43</v>
      </c>
      <c r="G3" s="1" t="s">
        <v>44</v>
      </c>
      <c r="H3" s="18"/>
      <c r="I3" s="1" t="s">
        <v>65</v>
      </c>
      <c r="J3" s="1" t="s">
        <v>43</v>
      </c>
      <c r="K3" s="1" t="s">
        <v>44</v>
      </c>
      <c r="L3" s="18"/>
      <c r="M3" s="1" t="s">
        <v>65</v>
      </c>
      <c r="N3" s="1" t="s">
        <v>43</v>
      </c>
      <c r="O3" s="1" t="s">
        <v>44</v>
      </c>
      <c r="P3" s="18"/>
      <c r="Q3" s="1" t="s">
        <v>65</v>
      </c>
      <c r="R3" s="1" t="s">
        <v>43</v>
      </c>
      <c r="S3" s="1" t="s">
        <v>44</v>
      </c>
      <c r="T3" s="18"/>
      <c r="U3" s="1" t="s">
        <v>65</v>
      </c>
      <c r="V3" s="1" t="s">
        <v>43</v>
      </c>
      <c r="W3" s="1" t="s">
        <v>44</v>
      </c>
      <c r="X3" s="18"/>
      <c r="Y3" s="1" t="s">
        <v>65</v>
      </c>
      <c r="Z3" s="1" t="s">
        <v>43</v>
      </c>
      <c r="AA3" s="1" t="s">
        <v>44</v>
      </c>
      <c r="AB3" s="18"/>
    </row>
    <row r="4" spans="1:28">
      <c r="A4" s="1" t="e">
        <f>+#REF!</f>
        <v>#REF!</v>
      </c>
      <c r="B4" s="1" t="e">
        <f>+#REF!</f>
        <v>#REF!</v>
      </c>
      <c r="C4" s="1" t="e">
        <f>+#REF!</f>
        <v>#REF!</v>
      </c>
      <c r="D4" s="18"/>
      <c r="E4" s="1" t="e">
        <f>+#REF!</f>
        <v>#REF!</v>
      </c>
      <c r="F4" s="1" t="e">
        <f>+#REF!</f>
        <v>#REF!</v>
      </c>
      <c r="G4" s="1" t="e">
        <f>+#REF!</f>
        <v>#REF!</v>
      </c>
      <c r="H4" s="18"/>
      <c r="I4" s="1" t="e">
        <f>+#REF!</f>
        <v>#REF!</v>
      </c>
      <c r="J4" s="1" t="e">
        <f>+#REF!</f>
        <v>#REF!</v>
      </c>
      <c r="K4" s="1" t="e">
        <f>+#REF!</f>
        <v>#REF!</v>
      </c>
      <c r="L4" s="18"/>
      <c r="M4" s="1" t="e">
        <f>+#REF!</f>
        <v>#REF!</v>
      </c>
      <c r="N4" s="1" t="e">
        <f>+#REF!</f>
        <v>#REF!</v>
      </c>
      <c r="O4" s="1" t="e">
        <f>+#REF!</f>
        <v>#REF!</v>
      </c>
      <c r="P4" s="18"/>
      <c r="Q4" s="1" t="e">
        <f>+#REF!</f>
        <v>#REF!</v>
      </c>
      <c r="R4" s="1" t="e">
        <f>+#REF!</f>
        <v>#REF!</v>
      </c>
      <c r="S4" s="1" t="e">
        <f>+#REF!</f>
        <v>#REF!</v>
      </c>
      <c r="T4" s="18"/>
      <c r="U4" s="1" t="e">
        <f>+#REF!</f>
        <v>#REF!</v>
      </c>
      <c r="V4" s="1" t="e">
        <f>+#REF!</f>
        <v>#REF!</v>
      </c>
      <c r="W4" s="1" t="e">
        <f>+#REF!</f>
        <v>#REF!</v>
      </c>
      <c r="X4" s="18"/>
      <c r="Y4" s="1" t="e">
        <f>+#REF!</f>
        <v>#REF!</v>
      </c>
      <c r="Z4" s="1" t="e">
        <f>+#REF!</f>
        <v>#REF!</v>
      </c>
      <c r="AA4" s="1" t="e">
        <f>+#REF!</f>
        <v>#REF!</v>
      </c>
      <c r="AB4" s="18"/>
    </row>
    <row r="5" spans="1:28">
      <c r="A5" s="1" t="e">
        <f>+#REF!</f>
        <v>#REF!</v>
      </c>
      <c r="B5" s="1" t="e">
        <f>+#REF!</f>
        <v>#REF!</v>
      </c>
      <c r="C5" s="1" t="e">
        <f>+#REF!</f>
        <v>#REF!</v>
      </c>
      <c r="D5" s="18"/>
      <c r="E5" s="1" t="e">
        <f>+#REF!</f>
        <v>#REF!</v>
      </c>
      <c r="F5" s="1" t="e">
        <f>+#REF!</f>
        <v>#REF!</v>
      </c>
      <c r="G5" s="1" t="e">
        <f>+#REF!</f>
        <v>#REF!</v>
      </c>
      <c r="H5" s="18"/>
      <c r="I5" s="1" t="e">
        <f>+#REF!</f>
        <v>#REF!</v>
      </c>
      <c r="J5" s="1" t="e">
        <f>+#REF!</f>
        <v>#REF!</v>
      </c>
      <c r="K5" s="1" t="e">
        <f>+#REF!</f>
        <v>#REF!</v>
      </c>
      <c r="L5" s="18"/>
      <c r="M5" s="1" t="e">
        <f>+#REF!</f>
        <v>#REF!</v>
      </c>
      <c r="N5" s="1" t="e">
        <f>+#REF!</f>
        <v>#REF!</v>
      </c>
      <c r="O5" s="1" t="e">
        <f>+#REF!</f>
        <v>#REF!</v>
      </c>
      <c r="P5" s="18"/>
      <c r="Q5" s="1" t="e">
        <f>+#REF!</f>
        <v>#REF!</v>
      </c>
      <c r="R5" s="1" t="e">
        <f>+#REF!</f>
        <v>#REF!</v>
      </c>
      <c r="S5" s="1" t="e">
        <f>+#REF!</f>
        <v>#REF!</v>
      </c>
      <c r="T5" s="18"/>
      <c r="U5" s="1" t="e">
        <f>+#REF!</f>
        <v>#REF!</v>
      </c>
      <c r="V5" s="1" t="e">
        <f>+#REF!</f>
        <v>#REF!</v>
      </c>
      <c r="W5" s="1" t="e">
        <f>+#REF!</f>
        <v>#REF!</v>
      </c>
      <c r="X5" s="18"/>
      <c r="Y5" s="1" t="e">
        <f>+#REF!</f>
        <v>#REF!</v>
      </c>
      <c r="Z5" s="1" t="e">
        <f>+#REF!</f>
        <v>#REF!</v>
      </c>
      <c r="AA5" s="1" t="e">
        <f>+#REF!</f>
        <v>#REF!</v>
      </c>
      <c r="AB5" s="18"/>
    </row>
    <row r="6" spans="1:28">
      <c r="A6" s="1" t="e">
        <f>+#REF!</f>
        <v>#REF!</v>
      </c>
      <c r="B6" s="1" t="e">
        <f>+#REF!</f>
        <v>#REF!</v>
      </c>
      <c r="C6" s="1" t="e">
        <f>+#REF!</f>
        <v>#REF!</v>
      </c>
      <c r="D6" s="18"/>
      <c r="E6" s="1" t="e">
        <f>+#REF!</f>
        <v>#REF!</v>
      </c>
      <c r="F6" s="1" t="e">
        <f>+#REF!</f>
        <v>#REF!</v>
      </c>
      <c r="G6" s="1" t="e">
        <f>+#REF!</f>
        <v>#REF!</v>
      </c>
      <c r="H6" s="18"/>
      <c r="I6" s="1" t="e">
        <f>+#REF!</f>
        <v>#REF!</v>
      </c>
      <c r="J6" s="1" t="e">
        <f>+#REF!</f>
        <v>#REF!</v>
      </c>
      <c r="K6" s="1" t="e">
        <f>+#REF!</f>
        <v>#REF!</v>
      </c>
      <c r="L6" s="18"/>
      <c r="M6" s="1" t="e">
        <f>+#REF!</f>
        <v>#REF!</v>
      </c>
      <c r="N6" s="1" t="e">
        <f>+#REF!</f>
        <v>#REF!</v>
      </c>
      <c r="O6" s="1" t="e">
        <f>+#REF!</f>
        <v>#REF!</v>
      </c>
      <c r="P6" s="18"/>
      <c r="Q6" s="1" t="e">
        <f>+#REF!</f>
        <v>#REF!</v>
      </c>
      <c r="R6" s="1" t="e">
        <f>+#REF!</f>
        <v>#REF!</v>
      </c>
      <c r="S6" s="1" t="e">
        <f>+#REF!</f>
        <v>#REF!</v>
      </c>
      <c r="T6" s="18"/>
      <c r="U6" s="1" t="e">
        <f>+#REF!</f>
        <v>#REF!</v>
      </c>
      <c r="V6" s="1" t="e">
        <f>+#REF!</f>
        <v>#REF!</v>
      </c>
      <c r="W6" s="1" t="e">
        <f>+#REF!</f>
        <v>#REF!</v>
      </c>
      <c r="X6" s="18"/>
      <c r="Y6" s="1" t="e">
        <f>+#REF!</f>
        <v>#REF!</v>
      </c>
      <c r="Z6" s="1" t="e">
        <f>+#REF!</f>
        <v>#REF!</v>
      </c>
      <c r="AA6" s="1" t="e">
        <f>+#REF!</f>
        <v>#REF!</v>
      </c>
      <c r="AB6" s="18"/>
    </row>
    <row r="7" spans="1:28">
      <c r="A7" s="1" t="e">
        <f>+#REF!</f>
        <v>#REF!</v>
      </c>
      <c r="B7" s="1" t="e">
        <f>+#REF!</f>
        <v>#REF!</v>
      </c>
      <c r="C7" s="1" t="e">
        <f>+#REF!</f>
        <v>#REF!</v>
      </c>
      <c r="D7" s="18"/>
      <c r="E7" s="1" t="e">
        <f>+#REF!</f>
        <v>#REF!</v>
      </c>
      <c r="F7" s="1" t="e">
        <f>+#REF!</f>
        <v>#REF!</v>
      </c>
      <c r="G7" s="1" t="e">
        <f>+#REF!</f>
        <v>#REF!</v>
      </c>
      <c r="H7" s="18"/>
      <c r="I7" s="1" t="e">
        <f>+#REF!</f>
        <v>#REF!</v>
      </c>
      <c r="J7" s="1" t="e">
        <f>+#REF!</f>
        <v>#REF!</v>
      </c>
      <c r="K7" s="1" t="e">
        <f>+#REF!</f>
        <v>#REF!</v>
      </c>
      <c r="L7" s="18"/>
      <c r="M7" s="1" t="e">
        <f>+#REF!</f>
        <v>#REF!</v>
      </c>
      <c r="N7" s="1" t="e">
        <f>+#REF!</f>
        <v>#REF!</v>
      </c>
      <c r="O7" s="1" t="e">
        <f>+#REF!</f>
        <v>#REF!</v>
      </c>
      <c r="P7" s="18"/>
      <c r="Q7" s="1" t="e">
        <f>+#REF!</f>
        <v>#REF!</v>
      </c>
      <c r="R7" s="1" t="e">
        <f>+#REF!</f>
        <v>#REF!</v>
      </c>
      <c r="S7" s="1" t="e">
        <f>+#REF!</f>
        <v>#REF!</v>
      </c>
      <c r="T7" s="18"/>
      <c r="U7" s="1" t="e">
        <f>+#REF!</f>
        <v>#REF!</v>
      </c>
      <c r="V7" s="1" t="e">
        <f>+#REF!</f>
        <v>#REF!</v>
      </c>
      <c r="W7" s="1" t="e">
        <f>+#REF!</f>
        <v>#REF!</v>
      </c>
      <c r="X7" s="18"/>
      <c r="Y7" s="1" t="e">
        <f>+#REF!</f>
        <v>#REF!</v>
      </c>
      <c r="Z7" s="1" t="e">
        <f>+#REF!</f>
        <v>#REF!</v>
      </c>
      <c r="AA7" s="1" t="e">
        <f>+#REF!</f>
        <v>#REF!</v>
      </c>
      <c r="AB7" s="18"/>
    </row>
    <row r="8" spans="1:28">
      <c r="A8" s="1" t="e">
        <f>+#REF!</f>
        <v>#REF!</v>
      </c>
      <c r="B8" s="1" t="e">
        <f>+#REF!</f>
        <v>#REF!</v>
      </c>
      <c r="C8" s="1" t="e">
        <f>+#REF!</f>
        <v>#REF!</v>
      </c>
      <c r="D8" s="18"/>
      <c r="E8" s="1" t="e">
        <f>+#REF!</f>
        <v>#REF!</v>
      </c>
      <c r="F8" s="1" t="e">
        <f>+#REF!</f>
        <v>#REF!</v>
      </c>
      <c r="G8" s="1" t="e">
        <f>+#REF!</f>
        <v>#REF!</v>
      </c>
      <c r="H8" s="18"/>
      <c r="I8" s="1" t="e">
        <f>+#REF!</f>
        <v>#REF!</v>
      </c>
      <c r="J8" s="1" t="e">
        <f>+#REF!</f>
        <v>#REF!</v>
      </c>
      <c r="K8" s="1" t="e">
        <f>+#REF!</f>
        <v>#REF!</v>
      </c>
      <c r="L8" s="18"/>
      <c r="M8" s="1" t="e">
        <f>+#REF!</f>
        <v>#REF!</v>
      </c>
      <c r="N8" s="1" t="e">
        <f>+#REF!</f>
        <v>#REF!</v>
      </c>
      <c r="O8" s="1" t="e">
        <f>+#REF!</f>
        <v>#REF!</v>
      </c>
      <c r="P8" s="18"/>
      <c r="Q8" s="1" t="e">
        <f>+#REF!</f>
        <v>#REF!</v>
      </c>
      <c r="R8" s="1" t="e">
        <f>+#REF!</f>
        <v>#REF!</v>
      </c>
      <c r="S8" s="1" t="e">
        <f>+#REF!</f>
        <v>#REF!</v>
      </c>
      <c r="T8" s="18"/>
      <c r="U8" s="1" t="e">
        <f>+#REF!</f>
        <v>#REF!</v>
      </c>
      <c r="V8" s="1" t="e">
        <f>+#REF!</f>
        <v>#REF!</v>
      </c>
      <c r="W8" s="1" t="e">
        <f>+#REF!</f>
        <v>#REF!</v>
      </c>
      <c r="X8" s="18"/>
      <c r="Y8" s="1" t="e">
        <f>+#REF!</f>
        <v>#REF!</v>
      </c>
      <c r="Z8" s="1" t="e">
        <f>+#REF!</f>
        <v>#REF!</v>
      </c>
      <c r="AA8" s="1" t="e">
        <f>+#REF!</f>
        <v>#REF!</v>
      </c>
      <c r="AB8" s="18"/>
    </row>
    <row r="9" spans="1:28">
      <c r="D9" s="18"/>
      <c r="H9" s="18"/>
      <c r="L9" s="18"/>
      <c r="P9" s="18"/>
      <c r="T9" s="18"/>
      <c r="X9" s="18"/>
      <c r="AB9" s="18"/>
    </row>
    <row r="10" spans="1:28">
      <c r="A10" s="1" t="e">
        <f>+#REF!</f>
        <v>#REF!</v>
      </c>
      <c r="B10" s="1" t="e">
        <f>+#REF!</f>
        <v>#REF!</v>
      </c>
      <c r="C10" s="1" t="e">
        <f>+#REF!</f>
        <v>#REF!</v>
      </c>
      <c r="D10" s="18"/>
      <c r="E10" s="1" t="e">
        <f>+#REF!</f>
        <v>#REF!</v>
      </c>
      <c r="F10" s="1" t="e">
        <f>+#REF!</f>
        <v>#REF!</v>
      </c>
      <c r="G10" s="1" t="e">
        <f>+#REF!</f>
        <v>#REF!</v>
      </c>
      <c r="H10" s="18"/>
      <c r="I10" s="1" t="e">
        <f>+#REF!</f>
        <v>#REF!</v>
      </c>
      <c r="J10" s="1" t="e">
        <f>+#REF!</f>
        <v>#REF!</v>
      </c>
      <c r="K10" s="1" t="e">
        <f>+#REF!</f>
        <v>#REF!</v>
      </c>
      <c r="L10" s="18"/>
      <c r="M10" s="1" t="e">
        <f>+#REF!</f>
        <v>#REF!</v>
      </c>
      <c r="N10" s="1" t="e">
        <f>+#REF!</f>
        <v>#REF!</v>
      </c>
      <c r="O10" s="1" t="e">
        <f>+#REF!</f>
        <v>#REF!</v>
      </c>
      <c r="P10" s="18"/>
      <c r="Q10" s="1" t="e">
        <f>+#REF!</f>
        <v>#REF!</v>
      </c>
      <c r="R10" s="1" t="e">
        <f>+#REF!</f>
        <v>#REF!</v>
      </c>
      <c r="S10" s="1" t="e">
        <f>+#REF!</f>
        <v>#REF!</v>
      </c>
      <c r="T10" s="18"/>
      <c r="U10" s="1" t="e">
        <f>+#REF!</f>
        <v>#REF!</v>
      </c>
      <c r="V10" s="1" t="e">
        <f>+#REF!</f>
        <v>#REF!</v>
      </c>
      <c r="W10" s="1" t="e">
        <f>+#REF!</f>
        <v>#REF!</v>
      </c>
      <c r="X10" s="18"/>
      <c r="Y10" s="1" t="e">
        <f>+#REF!</f>
        <v>#REF!</v>
      </c>
      <c r="Z10" s="1" t="e">
        <f>+#REF!</f>
        <v>#REF!</v>
      </c>
      <c r="AA10" s="1" t="e">
        <f>+#REF!</f>
        <v>#REF!</v>
      </c>
      <c r="AB10" s="18"/>
    </row>
    <row r="11" spans="1:28">
      <c r="A11" s="1" t="e">
        <f>+#REF!</f>
        <v>#REF!</v>
      </c>
      <c r="B11" s="1" t="e">
        <f>+#REF!</f>
        <v>#REF!</v>
      </c>
      <c r="C11" s="1" t="e">
        <f>+#REF!</f>
        <v>#REF!</v>
      </c>
      <c r="D11" s="18"/>
      <c r="E11" s="1" t="e">
        <f>+#REF!</f>
        <v>#REF!</v>
      </c>
      <c r="F11" s="1" t="e">
        <f>+#REF!</f>
        <v>#REF!</v>
      </c>
      <c r="G11" s="1" t="e">
        <f>+#REF!</f>
        <v>#REF!</v>
      </c>
      <c r="H11" s="18"/>
      <c r="I11" s="1" t="e">
        <f>+#REF!</f>
        <v>#REF!</v>
      </c>
      <c r="J11" s="1" t="e">
        <f>+#REF!</f>
        <v>#REF!</v>
      </c>
      <c r="K11" s="1" t="e">
        <f>+#REF!</f>
        <v>#REF!</v>
      </c>
      <c r="L11" s="18"/>
      <c r="M11" s="1" t="e">
        <f>+#REF!</f>
        <v>#REF!</v>
      </c>
      <c r="N11" s="1" t="e">
        <f>+#REF!</f>
        <v>#REF!</v>
      </c>
      <c r="O11" s="1" t="e">
        <f>+#REF!</f>
        <v>#REF!</v>
      </c>
      <c r="P11" s="18"/>
      <c r="Q11" s="1" t="e">
        <f>+#REF!</f>
        <v>#REF!</v>
      </c>
      <c r="R11" s="1" t="e">
        <f>+#REF!</f>
        <v>#REF!</v>
      </c>
      <c r="S11" s="1" t="e">
        <f>+#REF!</f>
        <v>#REF!</v>
      </c>
      <c r="T11" s="18"/>
      <c r="U11" s="1" t="e">
        <f>+#REF!</f>
        <v>#REF!</v>
      </c>
      <c r="V11" s="1" t="e">
        <f>+#REF!</f>
        <v>#REF!</v>
      </c>
      <c r="W11" s="1" t="e">
        <f>+#REF!</f>
        <v>#REF!</v>
      </c>
      <c r="X11" s="18"/>
      <c r="Y11" s="1" t="e">
        <f>+#REF!</f>
        <v>#REF!</v>
      </c>
      <c r="Z11" s="1" t="e">
        <f>+#REF!</f>
        <v>#REF!</v>
      </c>
      <c r="AA11" s="1" t="e">
        <f>+#REF!</f>
        <v>#REF!</v>
      </c>
      <c r="AB11" s="18"/>
    </row>
    <row r="12" spans="1:28">
      <c r="A12" s="1" t="e">
        <f>+#REF!</f>
        <v>#REF!</v>
      </c>
      <c r="B12" s="1" t="e">
        <f>+#REF!</f>
        <v>#REF!</v>
      </c>
      <c r="C12" s="1" t="e">
        <f>+#REF!</f>
        <v>#REF!</v>
      </c>
      <c r="D12" s="18"/>
      <c r="E12" s="1" t="e">
        <f>+#REF!</f>
        <v>#REF!</v>
      </c>
      <c r="F12" s="1" t="e">
        <f>+#REF!</f>
        <v>#REF!</v>
      </c>
      <c r="G12" s="1" t="e">
        <f>+#REF!</f>
        <v>#REF!</v>
      </c>
      <c r="H12" s="18"/>
      <c r="I12" s="1" t="e">
        <f>+#REF!</f>
        <v>#REF!</v>
      </c>
      <c r="J12" s="1" t="e">
        <f>+#REF!</f>
        <v>#REF!</v>
      </c>
      <c r="K12" s="1" t="e">
        <f>+#REF!</f>
        <v>#REF!</v>
      </c>
      <c r="L12" s="18"/>
      <c r="M12" s="1" t="e">
        <f>+#REF!</f>
        <v>#REF!</v>
      </c>
      <c r="N12" s="1" t="e">
        <f>+#REF!</f>
        <v>#REF!</v>
      </c>
      <c r="O12" s="1" t="e">
        <f>+#REF!</f>
        <v>#REF!</v>
      </c>
      <c r="P12" s="18"/>
      <c r="Q12" s="1" t="e">
        <f>+#REF!</f>
        <v>#REF!</v>
      </c>
      <c r="R12" s="1" t="e">
        <f>+#REF!</f>
        <v>#REF!</v>
      </c>
      <c r="S12" s="1" t="e">
        <f>+#REF!</f>
        <v>#REF!</v>
      </c>
      <c r="T12" s="18"/>
      <c r="U12" s="1" t="e">
        <f>+#REF!</f>
        <v>#REF!</v>
      </c>
      <c r="V12" s="1" t="e">
        <f>+#REF!</f>
        <v>#REF!</v>
      </c>
      <c r="W12" s="1" t="e">
        <f>+#REF!</f>
        <v>#REF!</v>
      </c>
      <c r="X12" s="18"/>
      <c r="Y12" s="1" t="e">
        <f>+#REF!</f>
        <v>#REF!</v>
      </c>
      <c r="Z12" s="1" t="e">
        <f>+#REF!</f>
        <v>#REF!</v>
      </c>
      <c r="AA12" s="1" t="e">
        <f>+#REF!</f>
        <v>#REF!</v>
      </c>
      <c r="AB12" s="18"/>
    </row>
    <row r="13" spans="1:28">
      <c r="A13" s="1" t="e">
        <f>+#REF!</f>
        <v>#REF!</v>
      </c>
      <c r="B13" s="1" t="e">
        <f>+#REF!</f>
        <v>#REF!</v>
      </c>
      <c r="C13" s="1" t="e">
        <f>+#REF!</f>
        <v>#REF!</v>
      </c>
      <c r="D13" s="18"/>
      <c r="E13" s="1" t="e">
        <f>+#REF!</f>
        <v>#REF!</v>
      </c>
      <c r="F13" s="1" t="e">
        <f>+#REF!</f>
        <v>#REF!</v>
      </c>
      <c r="G13" s="1" t="e">
        <f>+#REF!</f>
        <v>#REF!</v>
      </c>
      <c r="H13" s="18"/>
      <c r="I13" s="1" t="e">
        <f>+#REF!</f>
        <v>#REF!</v>
      </c>
      <c r="J13" s="1" t="e">
        <f>+#REF!</f>
        <v>#REF!</v>
      </c>
      <c r="K13" s="1" t="e">
        <f>+#REF!</f>
        <v>#REF!</v>
      </c>
      <c r="L13" s="18"/>
      <c r="M13" s="1" t="e">
        <f>+#REF!</f>
        <v>#REF!</v>
      </c>
      <c r="N13" s="1" t="e">
        <f>+#REF!</f>
        <v>#REF!</v>
      </c>
      <c r="O13" s="1" t="e">
        <f>+#REF!</f>
        <v>#REF!</v>
      </c>
      <c r="P13" s="18"/>
      <c r="Q13" s="1" t="e">
        <f>+#REF!</f>
        <v>#REF!</v>
      </c>
      <c r="R13" s="1" t="e">
        <f>+#REF!</f>
        <v>#REF!</v>
      </c>
      <c r="S13" s="1" t="e">
        <f>+#REF!</f>
        <v>#REF!</v>
      </c>
      <c r="T13" s="18"/>
      <c r="U13" s="1" t="e">
        <f>+#REF!</f>
        <v>#REF!</v>
      </c>
      <c r="V13" s="1" t="e">
        <f>+#REF!</f>
        <v>#REF!</v>
      </c>
      <c r="W13" s="1" t="e">
        <f>+#REF!</f>
        <v>#REF!</v>
      </c>
      <c r="X13" s="18"/>
      <c r="Y13" s="1" t="e">
        <f>+#REF!</f>
        <v>#REF!</v>
      </c>
      <c r="Z13" s="1" t="e">
        <f>+#REF!</f>
        <v>#REF!</v>
      </c>
      <c r="AA13" s="1" t="e">
        <f>+#REF!</f>
        <v>#REF!</v>
      </c>
      <c r="AB13" s="18"/>
    </row>
    <row r="14" spans="1:28">
      <c r="A14" s="1" t="e">
        <f>+#REF!</f>
        <v>#REF!</v>
      </c>
      <c r="B14" s="1" t="e">
        <f>+#REF!</f>
        <v>#REF!</v>
      </c>
      <c r="C14" s="1" t="e">
        <f>+#REF!</f>
        <v>#REF!</v>
      </c>
      <c r="D14" s="18"/>
      <c r="E14" s="1" t="e">
        <f>+#REF!</f>
        <v>#REF!</v>
      </c>
      <c r="F14" s="1" t="e">
        <f>+#REF!</f>
        <v>#REF!</v>
      </c>
      <c r="G14" s="1" t="e">
        <f>+#REF!</f>
        <v>#REF!</v>
      </c>
      <c r="H14" s="18"/>
      <c r="I14" s="1" t="e">
        <f>+#REF!</f>
        <v>#REF!</v>
      </c>
      <c r="J14" s="1" t="e">
        <f>+#REF!</f>
        <v>#REF!</v>
      </c>
      <c r="K14" s="1" t="e">
        <f>+#REF!</f>
        <v>#REF!</v>
      </c>
      <c r="L14" s="18"/>
      <c r="M14" s="1" t="e">
        <f>+#REF!</f>
        <v>#REF!</v>
      </c>
      <c r="N14" s="1" t="e">
        <f>+#REF!</f>
        <v>#REF!</v>
      </c>
      <c r="O14" s="1" t="e">
        <f>+#REF!</f>
        <v>#REF!</v>
      </c>
      <c r="P14" s="18"/>
      <c r="Q14" s="1" t="e">
        <f>+#REF!</f>
        <v>#REF!</v>
      </c>
      <c r="R14" s="1" t="e">
        <f>+#REF!</f>
        <v>#REF!</v>
      </c>
      <c r="S14" s="1" t="e">
        <f>+#REF!</f>
        <v>#REF!</v>
      </c>
      <c r="T14" s="18"/>
      <c r="U14" s="1" t="e">
        <f>+#REF!</f>
        <v>#REF!</v>
      </c>
      <c r="V14" s="1" t="e">
        <f>+#REF!</f>
        <v>#REF!</v>
      </c>
      <c r="W14" s="1" t="e">
        <f>+#REF!</f>
        <v>#REF!</v>
      </c>
      <c r="X14" s="18"/>
      <c r="Y14" s="1" t="e">
        <f>+#REF!</f>
        <v>#REF!</v>
      </c>
      <c r="Z14" s="1" t="e">
        <f>+#REF!</f>
        <v>#REF!</v>
      </c>
      <c r="AA14" s="1" t="e">
        <f>+#REF!</f>
        <v>#REF!</v>
      </c>
      <c r="AB14" s="18"/>
    </row>
    <row r="15" spans="1:28">
      <c r="D15" s="18"/>
      <c r="H15" s="18"/>
      <c r="L15" s="18"/>
      <c r="P15" s="18"/>
      <c r="T15" s="18"/>
      <c r="X15" s="18"/>
      <c r="AB15" s="18"/>
    </row>
    <row r="16" spans="1:28">
      <c r="A16" s="1" t="e">
        <f>+#REF!</f>
        <v>#REF!</v>
      </c>
      <c r="B16" s="1" t="e">
        <f>+#REF!</f>
        <v>#REF!</v>
      </c>
      <c r="C16" s="1" t="e">
        <f>+#REF!</f>
        <v>#REF!</v>
      </c>
      <c r="D16" s="18"/>
      <c r="E16" s="1" t="e">
        <f>+#REF!</f>
        <v>#REF!</v>
      </c>
      <c r="F16" s="1" t="e">
        <f>+#REF!</f>
        <v>#REF!</v>
      </c>
      <c r="G16" s="1" t="e">
        <f>+#REF!</f>
        <v>#REF!</v>
      </c>
      <c r="H16" s="18"/>
      <c r="I16" s="1" t="e">
        <f>+#REF!</f>
        <v>#REF!</v>
      </c>
      <c r="J16" s="1" t="e">
        <f>+#REF!</f>
        <v>#REF!</v>
      </c>
      <c r="K16" s="1" t="e">
        <f>+#REF!</f>
        <v>#REF!</v>
      </c>
      <c r="L16" s="18"/>
      <c r="M16" s="1" t="e">
        <f>+#REF!</f>
        <v>#REF!</v>
      </c>
      <c r="N16" s="1" t="e">
        <f>+#REF!</f>
        <v>#REF!</v>
      </c>
      <c r="O16" s="1" t="e">
        <f>+#REF!</f>
        <v>#REF!</v>
      </c>
      <c r="P16" s="18"/>
      <c r="Q16" s="1" t="e">
        <f>+#REF!</f>
        <v>#REF!</v>
      </c>
      <c r="R16" s="1" t="e">
        <f>+#REF!</f>
        <v>#REF!</v>
      </c>
      <c r="S16" s="1" t="e">
        <f>+#REF!</f>
        <v>#REF!</v>
      </c>
      <c r="T16" s="18"/>
      <c r="U16" s="1" t="e">
        <f>+#REF!</f>
        <v>#REF!</v>
      </c>
      <c r="V16" s="1" t="e">
        <f>+#REF!</f>
        <v>#REF!</v>
      </c>
      <c r="W16" s="1" t="e">
        <f>+#REF!</f>
        <v>#REF!</v>
      </c>
      <c r="X16" s="18"/>
      <c r="Y16" s="1" t="e">
        <f>+#REF!</f>
        <v>#REF!</v>
      </c>
      <c r="Z16" s="1" t="e">
        <f>+#REF!</f>
        <v>#REF!</v>
      </c>
      <c r="AA16" s="1" t="e">
        <f>+#REF!</f>
        <v>#REF!</v>
      </c>
      <c r="AB16" s="18"/>
    </row>
    <row r="17" spans="1:28">
      <c r="A17" s="1" t="e">
        <f>+#REF!</f>
        <v>#REF!</v>
      </c>
      <c r="B17" s="1" t="e">
        <f>+#REF!</f>
        <v>#REF!</v>
      </c>
      <c r="C17" s="1" t="e">
        <f>+#REF!</f>
        <v>#REF!</v>
      </c>
      <c r="D17" s="18"/>
      <c r="E17" s="1" t="e">
        <f>+#REF!</f>
        <v>#REF!</v>
      </c>
      <c r="F17" s="1" t="e">
        <f>+#REF!</f>
        <v>#REF!</v>
      </c>
      <c r="G17" s="1" t="e">
        <f>+#REF!</f>
        <v>#REF!</v>
      </c>
      <c r="H17" s="18"/>
      <c r="I17" s="1" t="e">
        <f>+#REF!</f>
        <v>#REF!</v>
      </c>
      <c r="J17" s="1" t="e">
        <f>+#REF!</f>
        <v>#REF!</v>
      </c>
      <c r="K17" s="1" t="e">
        <f>+#REF!</f>
        <v>#REF!</v>
      </c>
      <c r="L17" s="18"/>
      <c r="M17" s="1" t="e">
        <f>+#REF!</f>
        <v>#REF!</v>
      </c>
      <c r="N17" s="1" t="e">
        <f>+#REF!</f>
        <v>#REF!</v>
      </c>
      <c r="O17" s="1" t="e">
        <f>+#REF!</f>
        <v>#REF!</v>
      </c>
      <c r="P17" s="18"/>
      <c r="Q17" s="1" t="e">
        <f>+#REF!</f>
        <v>#REF!</v>
      </c>
      <c r="R17" s="1" t="e">
        <f>+#REF!</f>
        <v>#REF!</v>
      </c>
      <c r="S17" s="1" t="e">
        <f>+#REF!</f>
        <v>#REF!</v>
      </c>
      <c r="T17" s="18"/>
      <c r="U17" s="1" t="e">
        <f>+#REF!</f>
        <v>#REF!</v>
      </c>
      <c r="V17" s="1" t="e">
        <f>+#REF!</f>
        <v>#REF!</v>
      </c>
      <c r="W17" s="1" t="e">
        <f>+#REF!</f>
        <v>#REF!</v>
      </c>
      <c r="X17" s="18"/>
      <c r="Y17" s="1" t="e">
        <f>+#REF!</f>
        <v>#REF!</v>
      </c>
      <c r="Z17" s="1" t="e">
        <f>+#REF!</f>
        <v>#REF!</v>
      </c>
      <c r="AA17" s="1" t="e">
        <f>+#REF!</f>
        <v>#REF!</v>
      </c>
      <c r="AB17" s="18"/>
    </row>
    <row r="18" spans="1:28">
      <c r="A18" s="1" t="e">
        <f>+#REF!</f>
        <v>#REF!</v>
      </c>
      <c r="B18" s="1" t="e">
        <f>+#REF!</f>
        <v>#REF!</v>
      </c>
      <c r="C18" s="1" t="e">
        <f>+#REF!</f>
        <v>#REF!</v>
      </c>
      <c r="D18" s="18"/>
      <c r="E18" s="1" t="e">
        <f>+#REF!</f>
        <v>#REF!</v>
      </c>
      <c r="F18" s="1" t="e">
        <f>+#REF!</f>
        <v>#REF!</v>
      </c>
      <c r="G18" s="1" t="e">
        <f>+#REF!</f>
        <v>#REF!</v>
      </c>
      <c r="H18" s="18"/>
      <c r="I18" s="1" t="e">
        <f>+#REF!</f>
        <v>#REF!</v>
      </c>
      <c r="J18" s="1" t="e">
        <f>+#REF!</f>
        <v>#REF!</v>
      </c>
      <c r="K18" s="1" t="e">
        <f>+#REF!</f>
        <v>#REF!</v>
      </c>
      <c r="L18" s="18"/>
      <c r="M18" s="1" t="e">
        <f>+#REF!</f>
        <v>#REF!</v>
      </c>
      <c r="N18" s="1" t="e">
        <f>+#REF!</f>
        <v>#REF!</v>
      </c>
      <c r="O18" s="1" t="e">
        <f>+#REF!</f>
        <v>#REF!</v>
      </c>
      <c r="P18" s="18"/>
      <c r="Q18" s="1" t="e">
        <f>+#REF!</f>
        <v>#REF!</v>
      </c>
      <c r="R18" s="1" t="e">
        <f>+#REF!</f>
        <v>#REF!</v>
      </c>
      <c r="S18" s="1" t="e">
        <f>+#REF!</f>
        <v>#REF!</v>
      </c>
      <c r="T18" s="18"/>
      <c r="U18" s="1" t="e">
        <f>+#REF!</f>
        <v>#REF!</v>
      </c>
      <c r="V18" s="1" t="e">
        <f>+#REF!</f>
        <v>#REF!</v>
      </c>
      <c r="W18" s="1" t="e">
        <f>+#REF!</f>
        <v>#REF!</v>
      </c>
      <c r="X18" s="18"/>
      <c r="Y18" s="1" t="e">
        <f>+#REF!</f>
        <v>#REF!</v>
      </c>
      <c r="Z18" s="1" t="e">
        <f>+#REF!</f>
        <v>#REF!</v>
      </c>
      <c r="AA18" s="1" t="e">
        <f>+#REF!</f>
        <v>#REF!</v>
      </c>
      <c r="AB18" s="18"/>
    </row>
    <row r="19" spans="1:28">
      <c r="A19" s="1" t="e">
        <f>+#REF!</f>
        <v>#REF!</v>
      </c>
      <c r="B19" s="1" t="e">
        <f>+#REF!</f>
        <v>#REF!</v>
      </c>
      <c r="C19" s="1" t="e">
        <f>+#REF!</f>
        <v>#REF!</v>
      </c>
      <c r="D19" s="18"/>
      <c r="E19" s="1" t="e">
        <f>+#REF!</f>
        <v>#REF!</v>
      </c>
      <c r="F19" s="1" t="e">
        <f>+#REF!</f>
        <v>#REF!</v>
      </c>
      <c r="G19" s="1" t="e">
        <f>+#REF!</f>
        <v>#REF!</v>
      </c>
      <c r="H19" s="18"/>
      <c r="I19" s="1" t="e">
        <f>+#REF!</f>
        <v>#REF!</v>
      </c>
      <c r="J19" s="1" t="e">
        <f>+#REF!</f>
        <v>#REF!</v>
      </c>
      <c r="K19" s="1" t="e">
        <f>+#REF!</f>
        <v>#REF!</v>
      </c>
      <c r="L19" s="18"/>
      <c r="M19" s="1" t="e">
        <f>+#REF!</f>
        <v>#REF!</v>
      </c>
      <c r="N19" s="1" t="e">
        <f>+#REF!</f>
        <v>#REF!</v>
      </c>
      <c r="O19" s="1" t="e">
        <f>+#REF!</f>
        <v>#REF!</v>
      </c>
      <c r="P19" s="18"/>
      <c r="Q19" s="1" t="e">
        <f>+#REF!</f>
        <v>#REF!</v>
      </c>
      <c r="R19" s="1" t="e">
        <f>+#REF!</f>
        <v>#REF!</v>
      </c>
      <c r="S19" s="1" t="e">
        <f>+#REF!</f>
        <v>#REF!</v>
      </c>
      <c r="T19" s="18"/>
      <c r="U19" s="1" t="e">
        <f>+#REF!</f>
        <v>#REF!</v>
      </c>
      <c r="V19" s="1" t="e">
        <f>+#REF!</f>
        <v>#REF!</v>
      </c>
      <c r="W19" s="1" t="e">
        <f>+#REF!</f>
        <v>#REF!</v>
      </c>
      <c r="X19" s="18"/>
      <c r="Y19" s="1" t="e">
        <f>+#REF!</f>
        <v>#REF!</v>
      </c>
      <c r="Z19" s="1" t="e">
        <f>+#REF!</f>
        <v>#REF!</v>
      </c>
      <c r="AA19" s="1" t="e">
        <f>+#REF!</f>
        <v>#REF!</v>
      </c>
      <c r="AB19" s="18"/>
    </row>
    <row r="20" spans="1:28">
      <c r="A20" s="1" t="e">
        <f>+#REF!</f>
        <v>#REF!</v>
      </c>
      <c r="B20" s="1" t="e">
        <f>+#REF!</f>
        <v>#REF!</v>
      </c>
      <c r="C20" s="1" t="e">
        <f>+#REF!</f>
        <v>#REF!</v>
      </c>
      <c r="D20" s="18"/>
      <c r="E20" s="1" t="e">
        <f>+#REF!</f>
        <v>#REF!</v>
      </c>
      <c r="F20" s="1" t="e">
        <f>+#REF!</f>
        <v>#REF!</v>
      </c>
      <c r="G20" s="1" t="e">
        <f>+#REF!</f>
        <v>#REF!</v>
      </c>
      <c r="H20" s="18"/>
      <c r="I20" s="1" t="e">
        <f>+#REF!</f>
        <v>#REF!</v>
      </c>
      <c r="J20" s="1" t="e">
        <f>+#REF!</f>
        <v>#REF!</v>
      </c>
      <c r="K20" s="1" t="e">
        <f>+#REF!</f>
        <v>#REF!</v>
      </c>
      <c r="L20" s="18"/>
      <c r="M20" s="1" t="e">
        <f>+#REF!</f>
        <v>#REF!</v>
      </c>
      <c r="N20" s="1" t="e">
        <f>+#REF!</f>
        <v>#REF!</v>
      </c>
      <c r="O20" s="1" t="e">
        <f>+#REF!</f>
        <v>#REF!</v>
      </c>
      <c r="P20" s="18"/>
      <c r="Q20" s="1" t="e">
        <f>+#REF!</f>
        <v>#REF!</v>
      </c>
      <c r="R20" s="1" t="e">
        <f>+#REF!</f>
        <v>#REF!</v>
      </c>
      <c r="S20" s="1" t="e">
        <f>+#REF!</f>
        <v>#REF!</v>
      </c>
      <c r="T20" s="18"/>
      <c r="U20" s="1" t="e">
        <f>+#REF!</f>
        <v>#REF!</v>
      </c>
      <c r="V20" s="1" t="e">
        <f>+#REF!</f>
        <v>#REF!</v>
      </c>
      <c r="W20" s="1" t="e">
        <f>+#REF!</f>
        <v>#REF!</v>
      </c>
      <c r="X20" s="18"/>
      <c r="Y20" s="1" t="e">
        <f>+#REF!</f>
        <v>#REF!</v>
      </c>
      <c r="Z20" s="1" t="e">
        <f>+#REF!</f>
        <v>#REF!</v>
      </c>
      <c r="AA20" s="1" t="e">
        <f>+#REF!</f>
        <v>#REF!</v>
      </c>
      <c r="AB20" s="18"/>
    </row>
    <row r="21" spans="1:28">
      <c r="D21" s="18"/>
      <c r="H21" s="18"/>
      <c r="L21" s="18"/>
      <c r="P21" s="18"/>
      <c r="T21" s="18"/>
      <c r="X21" s="18"/>
      <c r="AB21" s="18"/>
    </row>
    <row r="22" spans="1:28">
      <c r="A22" s="1" t="e">
        <f>+#REF!</f>
        <v>#REF!</v>
      </c>
      <c r="B22" s="1" t="e">
        <f>+#REF!</f>
        <v>#REF!</v>
      </c>
      <c r="C22" s="1" t="e">
        <f>+#REF!</f>
        <v>#REF!</v>
      </c>
      <c r="D22" s="18"/>
      <c r="E22" s="1" t="e">
        <f>+#REF!</f>
        <v>#REF!</v>
      </c>
      <c r="F22" s="1" t="e">
        <f>+#REF!</f>
        <v>#REF!</v>
      </c>
      <c r="G22" s="1" t="e">
        <f>+#REF!</f>
        <v>#REF!</v>
      </c>
      <c r="H22" s="18"/>
      <c r="I22" s="1" t="e">
        <f>+#REF!</f>
        <v>#REF!</v>
      </c>
      <c r="J22" s="1" t="e">
        <f>+#REF!</f>
        <v>#REF!</v>
      </c>
      <c r="K22" s="1" t="e">
        <f>+#REF!</f>
        <v>#REF!</v>
      </c>
      <c r="L22" s="18"/>
      <c r="M22" s="1" t="e">
        <f>+#REF!</f>
        <v>#REF!</v>
      </c>
      <c r="N22" s="1" t="e">
        <f>+#REF!</f>
        <v>#REF!</v>
      </c>
      <c r="O22" s="1" t="e">
        <f>+#REF!</f>
        <v>#REF!</v>
      </c>
      <c r="P22" s="18"/>
      <c r="Q22" s="1" t="e">
        <f>+#REF!</f>
        <v>#REF!</v>
      </c>
      <c r="R22" s="1" t="e">
        <f>+#REF!</f>
        <v>#REF!</v>
      </c>
      <c r="S22" s="1" t="e">
        <f>+#REF!</f>
        <v>#REF!</v>
      </c>
      <c r="T22" s="18"/>
      <c r="U22" s="1" t="e">
        <f>+#REF!</f>
        <v>#REF!</v>
      </c>
      <c r="V22" s="1" t="e">
        <f>+#REF!</f>
        <v>#REF!</v>
      </c>
      <c r="W22" s="1" t="e">
        <f>+#REF!</f>
        <v>#REF!</v>
      </c>
      <c r="X22" s="18"/>
      <c r="Y22" s="1" t="e">
        <f>+#REF!</f>
        <v>#REF!</v>
      </c>
      <c r="Z22" s="1" t="e">
        <f>+#REF!</f>
        <v>#REF!</v>
      </c>
      <c r="AA22" s="1" t="e">
        <f>+#REF!</f>
        <v>#REF!</v>
      </c>
      <c r="AB22" s="18"/>
    </row>
    <row r="23" spans="1:28">
      <c r="A23" s="1" t="e">
        <f>+#REF!</f>
        <v>#REF!</v>
      </c>
      <c r="B23" s="1" t="e">
        <f>+#REF!</f>
        <v>#REF!</v>
      </c>
      <c r="C23" s="1" t="e">
        <f>+#REF!</f>
        <v>#REF!</v>
      </c>
      <c r="D23" s="18"/>
      <c r="E23" s="1" t="e">
        <f>+#REF!</f>
        <v>#REF!</v>
      </c>
      <c r="F23" s="1" t="e">
        <f>+#REF!</f>
        <v>#REF!</v>
      </c>
      <c r="G23" s="1" t="e">
        <f>+#REF!</f>
        <v>#REF!</v>
      </c>
      <c r="H23" s="18"/>
      <c r="I23" s="1" t="e">
        <f>+#REF!</f>
        <v>#REF!</v>
      </c>
      <c r="J23" s="1" t="e">
        <f>+#REF!</f>
        <v>#REF!</v>
      </c>
      <c r="K23" s="1" t="e">
        <f>+#REF!</f>
        <v>#REF!</v>
      </c>
      <c r="L23" s="18"/>
      <c r="M23" s="1" t="e">
        <f>+#REF!</f>
        <v>#REF!</v>
      </c>
      <c r="N23" s="1" t="e">
        <f>+#REF!</f>
        <v>#REF!</v>
      </c>
      <c r="O23" s="1" t="e">
        <f>+#REF!</f>
        <v>#REF!</v>
      </c>
      <c r="P23" s="18"/>
      <c r="Q23" s="1" t="e">
        <f>+#REF!</f>
        <v>#REF!</v>
      </c>
      <c r="R23" s="1" t="e">
        <f>+#REF!</f>
        <v>#REF!</v>
      </c>
      <c r="S23" s="1" t="e">
        <f>+#REF!</f>
        <v>#REF!</v>
      </c>
      <c r="T23" s="18"/>
      <c r="U23" s="1" t="e">
        <f>+#REF!</f>
        <v>#REF!</v>
      </c>
      <c r="V23" s="1" t="e">
        <f>+#REF!</f>
        <v>#REF!</v>
      </c>
      <c r="W23" s="1" t="e">
        <f>+#REF!</f>
        <v>#REF!</v>
      </c>
      <c r="X23" s="18"/>
      <c r="Y23" s="1" t="e">
        <f>+#REF!</f>
        <v>#REF!</v>
      </c>
      <c r="Z23" s="1" t="e">
        <f>+#REF!</f>
        <v>#REF!</v>
      </c>
      <c r="AA23" s="1" t="e">
        <f>+#REF!</f>
        <v>#REF!</v>
      </c>
      <c r="AB23" s="18"/>
    </row>
    <row r="24" spans="1:28">
      <c r="A24" s="1" t="e">
        <f>+#REF!</f>
        <v>#REF!</v>
      </c>
      <c r="B24" s="1" t="e">
        <f>+#REF!</f>
        <v>#REF!</v>
      </c>
      <c r="C24" s="1" t="e">
        <f>+#REF!</f>
        <v>#REF!</v>
      </c>
      <c r="D24" s="18"/>
      <c r="E24" s="1" t="e">
        <f>+#REF!</f>
        <v>#REF!</v>
      </c>
      <c r="F24" s="1" t="e">
        <f>+#REF!</f>
        <v>#REF!</v>
      </c>
      <c r="G24" s="1" t="e">
        <f>+#REF!</f>
        <v>#REF!</v>
      </c>
      <c r="H24" s="18"/>
      <c r="I24" s="1" t="e">
        <f>+#REF!</f>
        <v>#REF!</v>
      </c>
      <c r="J24" s="1" t="e">
        <f>+#REF!</f>
        <v>#REF!</v>
      </c>
      <c r="K24" s="1" t="e">
        <f>+#REF!</f>
        <v>#REF!</v>
      </c>
      <c r="L24" s="18"/>
      <c r="M24" s="1" t="e">
        <f>+#REF!</f>
        <v>#REF!</v>
      </c>
      <c r="N24" s="1" t="e">
        <f>+#REF!</f>
        <v>#REF!</v>
      </c>
      <c r="O24" s="1" t="e">
        <f>+#REF!</f>
        <v>#REF!</v>
      </c>
      <c r="P24" s="18"/>
      <c r="Q24" s="1" t="e">
        <f>+#REF!</f>
        <v>#REF!</v>
      </c>
      <c r="R24" s="1" t="e">
        <f>+#REF!</f>
        <v>#REF!</v>
      </c>
      <c r="S24" s="1" t="e">
        <f>+#REF!</f>
        <v>#REF!</v>
      </c>
      <c r="T24" s="18"/>
      <c r="U24" s="1" t="e">
        <f>+#REF!</f>
        <v>#REF!</v>
      </c>
      <c r="V24" s="1" t="e">
        <f>+#REF!</f>
        <v>#REF!</v>
      </c>
      <c r="W24" s="1" t="e">
        <f>+#REF!</f>
        <v>#REF!</v>
      </c>
      <c r="X24" s="18"/>
      <c r="Y24" s="1" t="e">
        <f>+#REF!</f>
        <v>#REF!</v>
      </c>
      <c r="Z24" s="1" t="e">
        <f>+#REF!</f>
        <v>#REF!</v>
      </c>
      <c r="AA24" s="1" t="e">
        <f>+#REF!</f>
        <v>#REF!</v>
      </c>
      <c r="AB24" s="18"/>
    </row>
    <row r="25" spans="1:28">
      <c r="A25" s="1" t="e">
        <f>+#REF!</f>
        <v>#REF!</v>
      </c>
      <c r="B25" s="1" t="e">
        <f>+#REF!</f>
        <v>#REF!</v>
      </c>
      <c r="C25" s="1" t="e">
        <f>+#REF!</f>
        <v>#REF!</v>
      </c>
      <c r="D25" s="18"/>
      <c r="E25" s="1" t="e">
        <f>+#REF!</f>
        <v>#REF!</v>
      </c>
      <c r="F25" s="1" t="e">
        <f>+#REF!</f>
        <v>#REF!</v>
      </c>
      <c r="G25" s="1" t="e">
        <f>+#REF!</f>
        <v>#REF!</v>
      </c>
      <c r="H25" s="18"/>
      <c r="I25" s="1" t="e">
        <f>+#REF!</f>
        <v>#REF!</v>
      </c>
      <c r="J25" s="1" t="e">
        <f>+#REF!</f>
        <v>#REF!</v>
      </c>
      <c r="K25" s="1" t="e">
        <f>+#REF!</f>
        <v>#REF!</v>
      </c>
      <c r="L25" s="18"/>
      <c r="M25" s="1" t="e">
        <f>+#REF!</f>
        <v>#REF!</v>
      </c>
      <c r="N25" s="1" t="e">
        <f>+#REF!</f>
        <v>#REF!</v>
      </c>
      <c r="O25" s="1" t="e">
        <f>+#REF!</f>
        <v>#REF!</v>
      </c>
      <c r="P25" s="18"/>
      <c r="Q25" s="1" t="e">
        <f>+#REF!</f>
        <v>#REF!</v>
      </c>
      <c r="R25" s="1" t="e">
        <f>+#REF!</f>
        <v>#REF!</v>
      </c>
      <c r="S25" s="1" t="e">
        <f>+#REF!</f>
        <v>#REF!</v>
      </c>
      <c r="T25" s="18"/>
      <c r="U25" s="1" t="e">
        <f>+#REF!</f>
        <v>#REF!</v>
      </c>
      <c r="V25" s="1" t="e">
        <f>+#REF!</f>
        <v>#REF!</v>
      </c>
      <c r="W25" s="1" t="e">
        <f>+#REF!</f>
        <v>#REF!</v>
      </c>
      <c r="X25" s="18"/>
      <c r="Y25" s="1" t="e">
        <f>+#REF!</f>
        <v>#REF!</v>
      </c>
      <c r="Z25" s="1" t="e">
        <f>+#REF!</f>
        <v>#REF!</v>
      </c>
      <c r="AA25" s="1" t="e">
        <f>+#REF!</f>
        <v>#REF!</v>
      </c>
      <c r="AB25" s="18"/>
    </row>
    <row r="26" spans="1:28">
      <c r="A26" s="1" t="e">
        <f>+#REF!</f>
        <v>#REF!</v>
      </c>
      <c r="B26" s="1" t="e">
        <f>+#REF!</f>
        <v>#REF!</v>
      </c>
      <c r="C26" s="1" t="e">
        <f>+#REF!</f>
        <v>#REF!</v>
      </c>
      <c r="D26" s="18"/>
      <c r="E26" s="1" t="e">
        <f>+#REF!</f>
        <v>#REF!</v>
      </c>
      <c r="F26" s="1" t="e">
        <f>+#REF!</f>
        <v>#REF!</v>
      </c>
      <c r="G26" s="1" t="e">
        <f>+#REF!</f>
        <v>#REF!</v>
      </c>
      <c r="H26" s="18"/>
      <c r="I26" s="1" t="e">
        <f>+#REF!</f>
        <v>#REF!</v>
      </c>
      <c r="J26" s="1" t="e">
        <f>+#REF!</f>
        <v>#REF!</v>
      </c>
      <c r="K26" s="1" t="e">
        <f>+#REF!</f>
        <v>#REF!</v>
      </c>
      <c r="L26" s="18"/>
      <c r="M26" s="1" t="e">
        <f>+#REF!</f>
        <v>#REF!</v>
      </c>
      <c r="N26" s="1" t="e">
        <f>+#REF!</f>
        <v>#REF!</v>
      </c>
      <c r="O26" s="1" t="e">
        <f>+#REF!</f>
        <v>#REF!</v>
      </c>
      <c r="P26" s="18"/>
      <c r="Q26" s="1" t="e">
        <f>+#REF!</f>
        <v>#REF!</v>
      </c>
      <c r="R26" s="1" t="e">
        <f>+#REF!</f>
        <v>#REF!</v>
      </c>
      <c r="S26" s="1" t="e">
        <f>+#REF!</f>
        <v>#REF!</v>
      </c>
      <c r="T26" s="18"/>
      <c r="U26" s="1" t="e">
        <f>+#REF!</f>
        <v>#REF!</v>
      </c>
      <c r="V26" s="1" t="e">
        <f>+#REF!</f>
        <v>#REF!</v>
      </c>
      <c r="W26" s="1" t="e">
        <f>+#REF!</f>
        <v>#REF!</v>
      </c>
      <c r="X26" s="18"/>
      <c r="Y26" s="1" t="e">
        <f>+#REF!</f>
        <v>#REF!</v>
      </c>
      <c r="Z26" s="1" t="e">
        <f>+#REF!</f>
        <v>#REF!</v>
      </c>
      <c r="AA26" s="1" t="e">
        <f>+#REF!</f>
        <v>#REF!</v>
      </c>
      <c r="AB26" s="18"/>
    </row>
    <row r="27" spans="1:28">
      <c r="D27" s="18"/>
      <c r="H27" s="18"/>
      <c r="L27" s="18"/>
      <c r="P27" s="18"/>
      <c r="T27" s="18"/>
      <c r="X27" s="18"/>
      <c r="AB27" s="18"/>
    </row>
    <row r="28" spans="1:28">
      <c r="A28" s="1" t="e">
        <f>+#REF!</f>
        <v>#REF!</v>
      </c>
      <c r="B28" s="1" t="e">
        <f>+#REF!</f>
        <v>#REF!</v>
      </c>
      <c r="C28" s="1" t="e">
        <f>+#REF!</f>
        <v>#REF!</v>
      </c>
      <c r="D28" s="18"/>
      <c r="E28" s="1" t="e">
        <f>+#REF!</f>
        <v>#REF!</v>
      </c>
      <c r="F28" s="1" t="e">
        <f>+#REF!</f>
        <v>#REF!</v>
      </c>
      <c r="G28" s="1" t="e">
        <f>+#REF!</f>
        <v>#REF!</v>
      </c>
      <c r="H28" s="18"/>
      <c r="I28" s="1" t="e">
        <f>+#REF!</f>
        <v>#REF!</v>
      </c>
      <c r="J28" s="1" t="e">
        <f>+#REF!</f>
        <v>#REF!</v>
      </c>
      <c r="K28" s="1" t="e">
        <f>+#REF!</f>
        <v>#REF!</v>
      </c>
      <c r="L28" s="18"/>
      <c r="M28" s="1" t="e">
        <f>+#REF!</f>
        <v>#REF!</v>
      </c>
      <c r="N28" s="1" t="e">
        <f>+#REF!</f>
        <v>#REF!</v>
      </c>
      <c r="O28" s="1" t="e">
        <f>+#REF!</f>
        <v>#REF!</v>
      </c>
      <c r="P28" s="18"/>
      <c r="Q28" s="1" t="e">
        <f>+#REF!</f>
        <v>#REF!</v>
      </c>
      <c r="R28" s="1" t="e">
        <f>+#REF!</f>
        <v>#REF!</v>
      </c>
      <c r="S28" s="1" t="e">
        <f>+#REF!</f>
        <v>#REF!</v>
      </c>
      <c r="T28" s="18"/>
      <c r="U28" s="1" t="e">
        <f>+#REF!</f>
        <v>#REF!</v>
      </c>
      <c r="V28" s="1" t="e">
        <f>+#REF!</f>
        <v>#REF!</v>
      </c>
      <c r="W28" s="1" t="e">
        <f>+#REF!</f>
        <v>#REF!</v>
      </c>
      <c r="X28" s="18"/>
      <c r="Y28" s="1" t="e">
        <f>+#REF!</f>
        <v>#REF!</v>
      </c>
      <c r="Z28" s="1" t="e">
        <f>+#REF!</f>
        <v>#REF!</v>
      </c>
      <c r="AA28" s="1" t="e">
        <f>+#REF!</f>
        <v>#REF!</v>
      </c>
      <c r="AB28" s="18"/>
    </row>
    <row r="29" spans="1:28">
      <c r="A29" s="1" t="e">
        <f>+#REF!</f>
        <v>#REF!</v>
      </c>
      <c r="B29" s="1" t="e">
        <f>+#REF!</f>
        <v>#REF!</v>
      </c>
      <c r="C29" s="1" t="e">
        <f>+#REF!</f>
        <v>#REF!</v>
      </c>
      <c r="D29" s="18"/>
      <c r="E29" s="1" t="e">
        <f>+#REF!</f>
        <v>#REF!</v>
      </c>
      <c r="F29" s="1" t="e">
        <f>+#REF!</f>
        <v>#REF!</v>
      </c>
      <c r="G29" s="1" t="e">
        <f>+#REF!</f>
        <v>#REF!</v>
      </c>
      <c r="H29" s="18"/>
      <c r="I29" s="1" t="e">
        <f>+#REF!</f>
        <v>#REF!</v>
      </c>
      <c r="J29" s="1" t="e">
        <f>+#REF!</f>
        <v>#REF!</v>
      </c>
      <c r="K29" s="1" t="e">
        <f>+#REF!</f>
        <v>#REF!</v>
      </c>
      <c r="L29" s="18"/>
      <c r="M29" s="1" t="e">
        <f>+#REF!</f>
        <v>#REF!</v>
      </c>
      <c r="N29" s="1" t="e">
        <f>+#REF!</f>
        <v>#REF!</v>
      </c>
      <c r="O29" s="1" t="e">
        <f>+#REF!</f>
        <v>#REF!</v>
      </c>
      <c r="P29" s="18"/>
      <c r="Q29" s="1" t="e">
        <f>+#REF!</f>
        <v>#REF!</v>
      </c>
      <c r="R29" s="1" t="e">
        <f>+#REF!</f>
        <v>#REF!</v>
      </c>
      <c r="S29" s="1" t="e">
        <f>+#REF!</f>
        <v>#REF!</v>
      </c>
      <c r="T29" s="18"/>
      <c r="U29" s="1" t="e">
        <f>+#REF!</f>
        <v>#REF!</v>
      </c>
      <c r="V29" s="1" t="e">
        <f>+#REF!</f>
        <v>#REF!</v>
      </c>
      <c r="W29" s="1" t="e">
        <f>+#REF!</f>
        <v>#REF!</v>
      </c>
      <c r="X29" s="18"/>
      <c r="Y29" s="1" t="e">
        <f>+#REF!</f>
        <v>#REF!</v>
      </c>
      <c r="Z29" s="1" t="e">
        <f>+#REF!</f>
        <v>#REF!</v>
      </c>
      <c r="AA29" s="1" t="e">
        <f>+#REF!</f>
        <v>#REF!</v>
      </c>
      <c r="AB29" s="18"/>
    </row>
    <row r="30" spans="1:28">
      <c r="A30" s="1" t="e">
        <f>+#REF!</f>
        <v>#REF!</v>
      </c>
      <c r="B30" s="1" t="e">
        <f>+#REF!</f>
        <v>#REF!</v>
      </c>
      <c r="C30" s="1" t="e">
        <f>+#REF!</f>
        <v>#REF!</v>
      </c>
      <c r="D30" s="18"/>
      <c r="E30" s="1" t="e">
        <f>+#REF!</f>
        <v>#REF!</v>
      </c>
      <c r="F30" s="1" t="e">
        <f>+#REF!</f>
        <v>#REF!</v>
      </c>
      <c r="G30" s="1" t="e">
        <f>+#REF!</f>
        <v>#REF!</v>
      </c>
      <c r="H30" s="18"/>
      <c r="I30" s="1" t="e">
        <f>+#REF!</f>
        <v>#REF!</v>
      </c>
      <c r="J30" s="1" t="e">
        <f>+#REF!</f>
        <v>#REF!</v>
      </c>
      <c r="K30" s="1" t="e">
        <f>+#REF!</f>
        <v>#REF!</v>
      </c>
      <c r="L30" s="18"/>
      <c r="M30" s="1" t="e">
        <f>+#REF!</f>
        <v>#REF!</v>
      </c>
      <c r="N30" s="1" t="e">
        <f>+#REF!</f>
        <v>#REF!</v>
      </c>
      <c r="O30" s="1" t="e">
        <f>+#REF!</f>
        <v>#REF!</v>
      </c>
      <c r="P30" s="18"/>
      <c r="Q30" s="1" t="e">
        <f>+#REF!</f>
        <v>#REF!</v>
      </c>
      <c r="R30" s="1" t="e">
        <f>+#REF!</f>
        <v>#REF!</v>
      </c>
      <c r="S30" s="1" t="e">
        <f>+#REF!</f>
        <v>#REF!</v>
      </c>
      <c r="T30" s="18"/>
      <c r="U30" s="1" t="e">
        <f>+#REF!</f>
        <v>#REF!</v>
      </c>
      <c r="V30" s="1" t="e">
        <f>+#REF!</f>
        <v>#REF!</v>
      </c>
      <c r="W30" s="1" t="e">
        <f>+#REF!</f>
        <v>#REF!</v>
      </c>
      <c r="X30" s="18"/>
      <c r="Y30" s="1" t="e">
        <f>+#REF!</f>
        <v>#REF!</v>
      </c>
      <c r="Z30" s="1" t="e">
        <f>+#REF!</f>
        <v>#REF!</v>
      </c>
      <c r="AA30" s="1" t="e">
        <f>+#REF!</f>
        <v>#REF!</v>
      </c>
      <c r="AB30" s="18"/>
    </row>
    <row r="31" spans="1:28">
      <c r="A31" s="1" t="e">
        <f>+#REF!</f>
        <v>#REF!</v>
      </c>
      <c r="B31" s="1" t="e">
        <f>+#REF!</f>
        <v>#REF!</v>
      </c>
      <c r="C31" s="1" t="e">
        <f>+#REF!</f>
        <v>#REF!</v>
      </c>
      <c r="D31" s="18"/>
      <c r="E31" s="1" t="e">
        <f>+#REF!</f>
        <v>#REF!</v>
      </c>
      <c r="F31" s="1" t="e">
        <f>+#REF!</f>
        <v>#REF!</v>
      </c>
      <c r="G31" s="1" t="e">
        <f>+#REF!</f>
        <v>#REF!</v>
      </c>
      <c r="H31" s="18"/>
      <c r="I31" s="1" t="e">
        <f>+#REF!</f>
        <v>#REF!</v>
      </c>
      <c r="J31" s="1" t="e">
        <f>+#REF!</f>
        <v>#REF!</v>
      </c>
      <c r="K31" s="1" t="e">
        <f>+#REF!</f>
        <v>#REF!</v>
      </c>
      <c r="L31" s="18"/>
      <c r="M31" s="1" t="e">
        <f>+#REF!</f>
        <v>#REF!</v>
      </c>
      <c r="N31" s="1" t="e">
        <f>+#REF!</f>
        <v>#REF!</v>
      </c>
      <c r="O31" s="1" t="e">
        <f>+#REF!</f>
        <v>#REF!</v>
      </c>
      <c r="P31" s="18"/>
      <c r="Q31" s="1" t="e">
        <f>+#REF!</f>
        <v>#REF!</v>
      </c>
      <c r="R31" s="1" t="e">
        <f>+#REF!</f>
        <v>#REF!</v>
      </c>
      <c r="S31" s="1" t="e">
        <f>+#REF!</f>
        <v>#REF!</v>
      </c>
      <c r="T31" s="18"/>
      <c r="U31" s="1" t="e">
        <f>+#REF!</f>
        <v>#REF!</v>
      </c>
      <c r="V31" s="1" t="e">
        <f>+#REF!</f>
        <v>#REF!</v>
      </c>
      <c r="W31" s="1" t="e">
        <f>+#REF!</f>
        <v>#REF!</v>
      </c>
      <c r="X31" s="18"/>
      <c r="Y31" s="1" t="e">
        <f>+#REF!</f>
        <v>#REF!</v>
      </c>
      <c r="Z31" s="1" t="e">
        <f>+#REF!</f>
        <v>#REF!</v>
      </c>
      <c r="AA31" s="1" t="e">
        <f>+#REF!</f>
        <v>#REF!</v>
      </c>
      <c r="AB31" s="18"/>
    </row>
    <row r="32" spans="1:28">
      <c r="A32" s="1" t="e">
        <f>+#REF!</f>
        <v>#REF!</v>
      </c>
      <c r="B32" s="1" t="e">
        <f>+#REF!</f>
        <v>#REF!</v>
      </c>
      <c r="C32" s="1" t="e">
        <f>+#REF!</f>
        <v>#REF!</v>
      </c>
      <c r="D32" s="18"/>
      <c r="E32" s="1" t="e">
        <f>+#REF!</f>
        <v>#REF!</v>
      </c>
      <c r="F32" s="1" t="e">
        <f>+#REF!</f>
        <v>#REF!</v>
      </c>
      <c r="G32" s="1" t="e">
        <f>+#REF!</f>
        <v>#REF!</v>
      </c>
      <c r="H32" s="18"/>
      <c r="I32" s="1" t="e">
        <f>+#REF!</f>
        <v>#REF!</v>
      </c>
      <c r="J32" s="1" t="e">
        <f>+#REF!</f>
        <v>#REF!</v>
      </c>
      <c r="K32" s="1" t="e">
        <f>+#REF!</f>
        <v>#REF!</v>
      </c>
      <c r="L32" s="18"/>
      <c r="M32" s="1" t="e">
        <f>+#REF!</f>
        <v>#REF!</v>
      </c>
      <c r="N32" s="1" t="e">
        <f>+#REF!</f>
        <v>#REF!</v>
      </c>
      <c r="O32" s="1" t="e">
        <f>+#REF!</f>
        <v>#REF!</v>
      </c>
      <c r="P32" s="18"/>
      <c r="Q32" s="1" t="e">
        <f>+#REF!</f>
        <v>#REF!</v>
      </c>
      <c r="R32" s="1" t="e">
        <f>+#REF!</f>
        <v>#REF!</v>
      </c>
      <c r="S32" s="1" t="e">
        <f>+#REF!</f>
        <v>#REF!</v>
      </c>
      <c r="T32" s="18"/>
      <c r="U32" s="1" t="e">
        <f>+#REF!</f>
        <v>#REF!</v>
      </c>
      <c r="V32" s="1" t="e">
        <f>+#REF!</f>
        <v>#REF!</v>
      </c>
      <c r="W32" s="1" t="e">
        <f>+#REF!</f>
        <v>#REF!</v>
      </c>
      <c r="X32" s="18"/>
      <c r="Y32" s="1" t="e">
        <f>+#REF!</f>
        <v>#REF!</v>
      </c>
      <c r="Z32" s="1" t="e">
        <f>+#REF!</f>
        <v>#REF!</v>
      </c>
      <c r="AA32" s="1" t="e">
        <f>+#REF!</f>
        <v>#REF!</v>
      </c>
      <c r="AB32" s="18"/>
    </row>
    <row r="33" spans="1:28">
      <c r="D33" s="18"/>
      <c r="H33" s="18"/>
      <c r="L33" s="18"/>
      <c r="P33" s="18"/>
      <c r="T33" s="18"/>
      <c r="X33" s="18"/>
      <c r="AB33" s="18"/>
    </row>
    <row r="34" spans="1:28">
      <c r="A34" s="1" t="e">
        <f>+#REF!</f>
        <v>#REF!</v>
      </c>
      <c r="B34" s="1" t="e">
        <f>+#REF!</f>
        <v>#REF!</v>
      </c>
      <c r="C34" s="1" t="e">
        <f>+#REF!</f>
        <v>#REF!</v>
      </c>
      <c r="D34" s="18"/>
      <c r="E34" s="1" t="e">
        <f>+#REF!</f>
        <v>#REF!</v>
      </c>
      <c r="F34" s="1" t="e">
        <f>+#REF!</f>
        <v>#REF!</v>
      </c>
      <c r="G34" s="1" t="e">
        <f>+#REF!</f>
        <v>#REF!</v>
      </c>
      <c r="H34" s="18"/>
      <c r="I34" s="1" t="e">
        <f>+#REF!</f>
        <v>#REF!</v>
      </c>
      <c r="J34" s="1" t="e">
        <f>+#REF!</f>
        <v>#REF!</v>
      </c>
      <c r="K34" s="1" t="e">
        <f>+#REF!</f>
        <v>#REF!</v>
      </c>
      <c r="L34" s="18"/>
      <c r="M34" s="1" t="e">
        <f>+#REF!</f>
        <v>#REF!</v>
      </c>
      <c r="N34" s="1" t="e">
        <f>+#REF!</f>
        <v>#REF!</v>
      </c>
      <c r="O34" s="1" t="e">
        <f>+#REF!</f>
        <v>#REF!</v>
      </c>
      <c r="P34" s="18"/>
      <c r="Q34" s="1" t="e">
        <f>+#REF!</f>
        <v>#REF!</v>
      </c>
      <c r="R34" s="1" t="e">
        <f>+#REF!</f>
        <v>#REF!</v>
      </c>
      <c r="S34" s="1" t="e">
        <f>+#REF!</f>
        <v>#REF!</v>
      </c>
      <c r="T34" s="18"/>
      <c r="U34" s="1" t="e">
        <f>+#REF!</f>
        <v>#REF!</v>
      </c>
      <c r="V34" s="1" t="e">
        <f>+#REF!</f>
        <v>#REF!</v>
      </c>
      <c r="W34" s="1" t="e">
        <f>+#REF!</f>
        <v>#REF!</v>
      </c>
      <c r="X34" s="18"/>
      <c r="Y34" s="1" t="e">
        <f>+#REF!</f>
        <v>#REF!</v>
      </c>
      <c r="Z34" s="1" t="e">
        <f>+#REF!</f>
        <v>#REF!</v>
      </c>
      <c r="AA34" s="1" t="e">
        <f>+#REF!</f>
        <v>#REF!</v>
      </c>
      <c r="AB34" s="18"/>
    </row>
    <row r="35" spans="1:28">
      <c r="A35" s="1" t="e">
        <f>+#REF!</f>
        <v>#REF!</v>
      </c>
      <c r="B35" s="1" t="e">
        <f>+#REF!</f>
        <v>#REF!</v>
      </c>
      <c r="C35" s="1" t="e">
        <f>+#REF!</f>
        <v>#REF!</v>
      </c>
      <c r="D35" s="18"/>
      <c r="E35" s="1" t="e">
        <f>+#REF!</f>
        <v>#REF!</v>
      </c>
      <c r="F35" s="1" t="e">
        <f>+#REF!</f>
        <v>#REF!</v>
      </c>
      <c r="G35" s="1" t="e">
        <f>+#REF!</f>
        <v>#REF!</v>
      </c>
      <c r="H35" s="18"/>
      <c r="I35" s="1" t="e">
        <f>+#REF!</f>
        <v>#REF!</v>
      </c>
      <c r="J35" s="1" t="e">
        <f>+#REF!</f>
        <v>#REF!</v>
      </c>
      <c r="K35" s="1" t="e">
        <f>+#REF!</f>
        <v>#REF!</v>
      </c>
      <c r="L35" s="18"/>
      <c r="M35" s="1" t="e">
        <f>+#REF!</f>
        <v>#REF!</v>
      </c>
      <c r="N35" s="1" t="e">
        <f>+#REF!</f>
        <v>#REF!</v>
      </c>
      <c r="O35" s="1" t="e">
        <f>+#REF!</f>
        <v>#REF!</v>
      </c>
      <c r="P35" s="18"/>
      <c r="Q35" s="1" t="e">
        <f>+#REF!</f>
        <v>#REF!</v>
      </c>
      <c r="R35" s="1" t="e">
        <f>+#REF!</f>
        <v>#REF!</v>
      </c>
      <c r="S35" s="1" t="e">
        <f>+#REF!</f>
        <v>#REF!</v>
      </c>
      <c r="T35" s="18"/>
      <c r="U35" s="1" t="e">
        <f>+#REF!</f>
        <v>#REF!</v>
      </c>
      <c r="V35" s="1" t="e">
        <f>+#REF!</f>
        <v>#REF!</v>
      </c>
      <c r="W35" s="1" t="e">
        <f>+#REF!</f>
        <v>#REF!</v>
      </c>
      <c r="X35" s="18"/>
      <c r="Y35" s="1" t="e">
        <f>+#REF!</f>
        <v>#REF!</v>
      </c>
      <c r="Z35" s="1" t="e">
        <f>+#REF!</f>
        <v>#REF!</v>
      </c>
      <c r="AA35" s="1" t="e">
        <f>+#REF!</f>
        <v>#REF!</v>
      </c>
      <c r="AB35" s="18"/>
    </row>
    <row r="36" spans="1:28">
      <c r="A36" s="1" t="e">
        <f>+#REF!</f>
        <v>#REF!</v>
      </c>
      <c r="B36" s="1" t="e">
        <f>+#REF!</f>
        <v>#REF!</v>
      </c>
      <c r="C36" s="1" t="e">
        <f>+#REF!</f>
        <v>#REF!</v>
      </c>
      <c r="D36" s="18"/>
      <c r="E36" s="1" t="e">
        <f>+#REF!</f>
        <v>#REF!</v>
      </c>
      <c r="F36" s="1" t="e">
        <f>+#REF!</f>
        <v>#REF!</v>
      </c>
      <c r="G36" s="1" t="e">
        <f>+#REF!</f>
        <v>#REF!</v>
      </c>
      <c r="H36" s="18"/>
      <c r="I36" s="1" t="e">
        <f>+#REF!</f>
        <v>#REF!</v>
      </c>
      <c r="J36" s="1" t="e">
        <f>+#REF!</f>
        <v>#REF!</v>
      </c>
      <c r="K36" s="1" t="e">
        <f>+#REF!</f>
        <v>#REF!</v>
      </c>
      <c r="L36" s="18"/>
      <c r="M36" s="1" t="e">
        <f>+#REF!</f>
        <v>#REF!</v>
      </c>
      <c r="N36" s="1" t="e">
        <f>+#REF!</f>
        <v>#REF!</v>
      </c>
      <c r="O36" s="1" t="e">
        <f>+#REF!</f>
        <v>#REF!</v>
      </c>
      <c r="P36" s="18"/>
      <c r="Q36" s="1" t="e">
        <f>+#REF!</f>
        <v>#REF!</v>
      </c>
      <c r="R36" s="1" t="e">
        <f>+#REF!</f>
        <v>#REF!</v>
      </c>
      <c r="S36" s="1" t="e">
        <f>+#REF!</f>
        <v>#REF!</v>
      </c>
      <c r="T36" s="18"/>
      <c r="U36" s="1" t="e">
        <f>+#REF!</f>
        <v>#REF!</v>
      </c>
      <c r="V36" s="1" t="e">
        <f>+#REF!</f>
        <v>#REF!</v>
      </c>
      <c r="W36" s="1" t="e">
        <f>+#REF!</f>
        <v>#REF!</v>
      </c>
      <c r="X36" s="18"/>
      <c r="Y36" s="1" t="e">
        <f>+#REF!</f>
        <v>#REF!</v>
      </c>
      <c r="Z36" s="1" t="e">
        <f>+#REF!</f>
        <v>#REF!</v>
      </c>
      <c r="AA36" s="1" t="e">
        <f>+#REF!</f>
        <v>#REF!</v>
      </c>
      <c r="AB36" s="18"/>
    </row>
    <row r="37" spans="1:28">
      <c r="A37" s="1" t="e">
        <f>+#REF!</f>
        <v>#REF!</v>
      </c>
      <c r="B37" s="1" t="e">
        <f>+#REF!</f>
        <v>#REF!</v>
      </c>
      <c r="C37" s="1" t="e">
        <f>+#REF!</f>
        <v>#REF!</v>
      </c>
      <c r="D37" s="18"/>
      <c r="E37" s="1" t="e">
        <f>+#REF!</f>
        <v>#REF!</v>
      </c>
      <c r="F37" s="1" t="e">
        <f>+#REF!</f>
        <v>#REF!</v>
      </c>
      <c r="G37" s="1" t="e">
        <f>+#REF!</f>
        <v>#REF!</v>
      </c>
      <c r="H37" s="18"/>
      <c r="I37" s="1" t="e">
        <f>+#REF!</f>
        <v>#REF!</v>
      </c>
      <c r="J37" s="1" t="e">
        <f>+#REF!</f>
        <v>#REF!</v>
      </c>
      <c r="K37" s="1" t="e">
        <f>+#REF!</f>
        <v>#REF!</v>
      </c>
      <c r="L37" s="18"/>
      <c r="M37" s="1" t="e">
        <f>+#REF!</f>
        <v>#REF!</v>
      </c>
      <c r="N37" s="1" t="e">
        <f>+#REF!</f>
        <v>#REF!</v>
      </c>
      <c r="O37" s="1" t="e">
        <f>+#REF!</f>
        <v>#REF!</v>
      </c>
      <c r="P37" s="18"/>
      <c r="Q37" s="1" t="e">
        <f>+#REF!</f>
        <v>#REF!</v>
      </c>
      <c r="R37" s="1" t="e">
        <f>+#REF!</f>
        <v>#REF!</v>
      </c>
      <c r="S37" s="1" t="e">
        <f>+#REF!</f>
        <v>#REF!</v>
      </c>
      <c r="T37" s="18"/>
      <c r="U37" s="1" t="e">
        <f>+#REF!</f>
        <v>#REF!</v>
      </c>
      <c r="V37" s="1" t="e">
        <f>+#REF!</f>
        <v>#REF!</v>
      </c>
      <c r="W37" s="1" t="e">
        <f>+#REF!</f>
        <v>#REF!</v>
      </c>
      <c r="X37" s="18"/>
      <c r="Y37" s="1" t="e">
        <f>+#REF!</f>
        <v>#REF!</v>
      </c>
      <c r="Z37" s="1" t="e">
        <f>+#REF!</f>
        <v>#REF!</v>
      </c>
      <c r="AA37" s="1" t="e">
        <f>+#REF!</f>
        <v>#REF!</v>
      </c>
      <c r="AB37" s="18"/>
    </row>
    <row r="38" spans="1:28">
      <c r="A38" s="1" t="e">
        <f>+#REF!</f>
        <v>#REF!</v>
      </c>
      <c r="B38" s="1" t="e">
        <f>+#REF!</f>
        <v>#REF!</v>
      </c>
      <c r="C38" s="1" t="e">
        <f>+#REF!</f>
        <v>#REF!</v>
      </c>
      <c r="D38" s="18"/>
      <c r="E38" s="1" t="e">
        <f>+#REF!</f>
        <v>#REF!</v>
      </c>
      <c r="F38" s="1" t="e">
        <f>+#REF!</f>
        <v>#REF!</v>
      </c>
      <c r="G38" s="1" t="e">
        <f>+#REF!</f>
        <v>#REF!</v>
      </c>
      <c r="H38" s="18"/>
      <c r="I38" s="1" t="e">
        <f>+#REF!</f>
        <v>#REF!</v>
      </c>
      <c r="J38" s="1" t="e">
        <f>+#REF!</f>
        <v>#REF!</v>
      </c>
      <c r="K38" s="1" t="e">
        <f>+#REF!</f>
        <v>#REF!</v>
      </c>
      <c r="L38" s="18"/>
      <c r="M38" s="1" t="e">
        <f>+#REF!</f>
        <v>#REF!</v>
      </c>
      <c r="N38" s="1" t="e">
        <f>+#REF!</f>
        <v>#REF!</v>
      </c>
      <c r="O38" s="1" t="e">
        <f>+#REF!</f>
        <v>#REF!</v>
      </c>
      <c r="P38" s="18"/>
      <c r="Q38" s="1" t="e">
        <f>+#REF!</f>
        <v>#REF!</v>
      </c>
      <c r="R38" s="1" t="e">
        <f>+#REF!</f>
        <v>#REF!</v>
      </c>
      <c r="S38" s="1" t="e">
        <f>+#REF!</f>
        <v>#REF!</v>
      </c>
      <c r="T38" s="18"/>
      <c r="U38" s="1" t="e">
        <f>+#REF!</f>
        <v>#REF!</v>
      </c>
      <c r="V38" s="1" t="e">
        <f>+#REF!</f>
        <v>#REF!</v>
      </c>
      <c r="W38" s="1" t="e">
        <f>+#REF!</f>
        <v>#REF!</v>
      </c>
      <c r="X38" s="18"/>
      <c r="Y38" s="1" t="e">
        <f>+#REF!</f>
        <v>#REF!</v>
      </c>
      <c r="Z38" s="1" t="e">
        <f>+#REF!</f>
        <v>#REF!</v>
      </c>
      <c r="AA38" s="1" t="e">
        <f>+#REF!</f>
        <v>#REF!</v>
      </c>
      <c r="AB38" s="18"/>
    </row>
    <row r="39" spans="1:28">
      <c r="D39" s="18"/>
      <c r="H39" s="18"/>
      <c r="L39" s="18"/>
      <c r="P39" s="18"/>
      <c r="T39" s="18"/>
      <c r="X39" s="18"/>
      <c r="AB39" s="18"/>
    </row>
    <row r="40" spans="1:28">
      <c r="A40" s="1" t="e">
        <f>+#REF!</f>
        <v>#REF!</v>
      </c>
      <c r="B40" s="1" t="e">
        <f>+#REF!</f>
        <v>#REF!</v>
      </c>
      <c r="C40" s="1" t="e">
        <f>+#REF!</f>
        <v>#REF!</v>
      </c>
      <c r="D40" s="18"/>
      <c r="E40" s="1" t="e">
        <f>+#REF!</f>
        <v>#REF!</v>
      </c>
      <c r="F40" s="1" t="e">
        <f>+#REF!</f>
        <v>#REF!</v>
      </c>
      <c r="G40" s="1" t="e">
        <f>+#REF!</f>
        <v>#REF!</v>
      </c>
      <c r="H40" s="18"/>
      <c r="I40" s="1" t="e">
        <f>+#REF!</f>
        <v>#REF!</v>
      </c>
      <c r="J40" s="1" t="e">
        <f>+#REF!</f>
        <v>#REF!</v>
      </c>
      <c r="K40" s="1" t="e">
        <f>+#REF!</f>
        <v>#REF!</v>
      </c>
      <c r="L40" s="18"/>
      <c r="M40" s="1" t="e">
        <f>+#REF!</f>
        <v>#REF!</v>
      </c>
      <c r="N40" s="1" t="e">
        <f>+#REF!</f>
        <v>#REF!</v>
      </c>
      <c r="O40" s="1" t="e">
        <f>+#REF!</f>
        <v>#REF!</v>
      </c>
      <c r="P40" s="18"/>
      <c r="Q40" s="1" t="e">
        <f>+#REF!</f>
        <v>#REF!</v>
      </c>
      <c r="R40" s="1" t="e">
        <f>+#REF!</f>
        <v>#REF!</v>
      </c>
      <c r="S40" s="1" t="e">
        <f>+#REF!</f>
        <v>#REF!</v>
      </c>
      <c r="T40" s="18"/>
      <c r="U40" s="1" t="e">
        <f>+#REF!</f>
        <v>#REF!</v>
      </c>
      <c r="V40" s="1" t="e">
        <f>+#REF!</f>
        <v>#REF!</v>
      </c>
      <c r="W40" s="1" t="e">
        <f>+#REF!</f>
        <v>#REF!</v>
      </c>
      <c r="X40" s="18"/>
      <c r="Y40" s="1" t="e">
        <f>+#REF!</f>
        <v>#REF!</v>
      </c>
      <c r="Z40" s="1" t="e">
        <f>+#REF!</f>
        <v>#REF!</v>
      </c>
      <c r="AA40" s="1" t="e">
        <f>+#REF!</f>
        <v>#REF!</v>
      </c>
      <c r="AB40" s="18"/>
    </row>
    <row r="41" spans="1:28">
      <c r="A41" s="1" t="e">
        <f>+#REF!</f>
        <v>#REF!</v>
      </c>
      <c r="B41" s="1" t="e">
        <f>+#REF!</f>
        <v>#REF!</v>
      </c>
      <c r="C41" s="1" t="e">
        <f>+#REF!</f>
        <v>#REF!</v>
      </c>
      <c r="D41" s="18"/>
      <c r="E41" s="1" t="e">
        <f>+#REF!</f>
        <v>#REF!</v>
      </c>
      <c r="F41" s="1" t="e">
        <f>+#REF!</f>
        <v>#REF!</v>
      </c>
      <c r="G41" s="1" t="e">
        <f>+#REF!</f>
        <v>#REF!</v>
      </c>
      <c r="H41" s="18"/>
      <c r="I41" s="1" t="e">
        <f>+#REF!</f>
        <v>#REF!</v>
      </c>
      <c r="J41" s="1" t="e">
        <f>+#REF!</f>
        <v>#REF!</v>
      </c>
      <c r="K41" s="1" t="e">
        <f>+#REF!</f>
        <v>#REF!</v>
      </c>
      <c r="L41" s="18"/>
      <c r="M41" s="1" t="e">
        <f>+#REF!</f>
        <v>#REF!</v>
      </c>
      <c r="N41" s="1" t="e">
        <f>+#REF!</f>
        <v>#REF!</v>
      </c>
      <c r="O41" s="1" t="e">
        <f>+#REF!</f>
        <v>#REF!</v>
      </c>
      <c r="P41" s="18"/>
      <c r="Q41" s="1" t="e">
        <f>+#REF!</f>
        <v>#REF!</v>
      </c>
      <c r="R41" s="1" t="e">
        <f>+#REF!</f>
        <v>#REF!</v>
      </c>
      <c r="S41" s="1" t="e">
        <f>+#REF!</f>
        <v>#REF!</v>
      </c>
      <c r="T41" s="18"/>
      <c r="U41" s="1" t="e">
        <f>+#REF!</f>
        <v>#REF!</v>
      </c>
      <c r="V41" s="1" t="e">
        <f>+#REF!</f>
        <v>#REF!</v>
      </c>
      <c r="W41" s="1" t="e">
        <f>+#REF!</f>
        <v>#REF!</v>
      </c>
      <c r="X41" s="18"/>
      <c r="Y41" s="1" t="e">
        <f>+#REF!</f>
        <v>#REF!</v>
      </c>
      <c r="Z41" s="1" t="e">
        <f>+#REF!</f>
        <v>#REF!</v>
      </c>
      <c r="AA41" s="1" t="e">
        <f>+#REF!</f>
        <v>#REF!</v>
      </c>
      <c r="AB41" s="18"/>
    </row>
    <row r="42" spans="1:28">
      <c r="A42" s="1" t="e">
        <f>+#REF!</f>
        <v>#REF!</v>
      </c>
      <c r="B42" s="1" t="e">
        <f>+#REF!</f>
        <v>#REF!</v>
      </c>
      <c r="C42" s="1" t="e">
        <f>+#REF!</f>
        <v>#REF!</v>
      </c>
      <c r="D42" s="18"/>
      <c r="E42" s="1" t="e">
        <f>+#REF!</f>
        <v>#REF!</v>
      </c>
      <c r="F42" s="1" t="e">
        <f>+#REF!</f>
        <v>#REF!</v>
      </c>
      <c r="G42" s="1" t="e">
        <f>+#REF!</f>
        <v>#REF!</v>
      </c>
      <c r="H42" s="18"/>
      <c r="I42" s="1" t="e">
        <f>+#REF!</f>
        <v>#REF!</v>
      </c>
      <c r="J42" s="1" t="e">
        <f>+#REF!</f>
        <v>#REF!</v>
      </c>
      <c r="K42" s="1" t="e">
        <f>+#REF!</f>
        <v>#REF!</v>
      </c>
      <c r="L42" s="18"/>
      <c r="M42" s="1" t="e">
        <f>+#REF!</f>
        <v>#REF!</v>
      </c>
      <c r="N42" s="1" t="e">
        <f>+#REF!</f>
        <v>#REF!</v>
      </c>
      <c r="O42" s="1" t="e">
        <f>+#REF!</f>
        <v>#REF!</v>
      </c>
      <c r="P42" s="18"/>
      <c r="Q42" s="1" t="e">
        <f>+#REF!</f>
        <v>#REF!</v>
      </c>
      <c r="R42" s="1" t="e">
        <f>+#REF!</f>
        <v>#REF!</v>
      </c>
      <c r="S42" s="1" t="e">
        <f>+#REF!</f>
        <v>#REF!</v>
      </c>
      <c r="T42" s="18"/>
      <c r="U42" s="1" t="e">
        <f>+#REF!</f>
        <v>#REF!</v>
      </c>
      <c r="V42" s="1" t="e">
        <f>+#REF!</f>
        <v>#REF!</v>
      </c>
      <c r="W42" s="1" t="e">
        <f>+#REF!</f>
        <v>#REF!</v>
      </c>
      <c r="X42" s="18"/>
      <c r="Y42" s="1" t="e">
        <f>+#REF!</f>
        <v>#REF!</v>
      </c>
      <c r="Z42" s="1" t="e">
        <f>+#REF!</f>
        <v>#REF!</v>
      </c>
      <c r="AA42" s="1" t="e">
        <f>+#REF!</f>
        <v>#REF!</v>
      </c>
      <c r="AB42" s="18"/>
    </row>
    <row r="43" spans="1:28">
      <c r="A43" s="1" t="e">
        <f>+#REF!</f>
        <v>#REF!</v>
      </c>
      <c r="B43" s="1" t="e">
        <f>+#REF!</f>
        <v>#REF!</v>
      </c>
      <c r="C43" s="1" t="e">
        <f>+#REF!</f>
        <v>#REF!</v>
      </c>
      <c r="D43" s="18"/>
      <c r="E43" s="1" t="e">
        <f>+#REF!</f>
        <v>#REF!</v>
      </c>
      <c r="F43" s="1" t="e">
        <f>+#REF!</f>
        <v>#REF!</v>
      </c>
      <c r="G43" s="1" t="e">
        <f>+#REF!</f>
        <v>#REF!</v>
      </c>
      <c r="H43" s="18"/>
      <c r="I43" s="1" t="e">
        <f>+#REF!</f>
        <v>#REF!</v>
      </c>
      <c r="J43" s="1" t="e">
        <f>+#REF!</f>
        <v>#REF!</v>
      </c>
      <c r="K43" s="1" t="e">
        <f>+#REF!</f>
        <v>#REF!</v>
      </c>
      <c r="L43" s="18"/>
      <c r="M43" s="1" t="e">
        <f>+#REF!</f>
        <v>#REF!</v>
      </c>
      <c r="N43" s="1" t="e">
        <f>+#REF!</f>
        <v>#REF!</v>
      </c>
      <c r="O43" s="1" t="e">
        <f>+#REF!</f>
        <v>#REF!</v>
      </c>
      <c r="P43" s="18"/>
      <c r="Q43" s="1" t="e">
        <f>+#REF!</f>
        <v>#REF!</v>
      </c>
      <c r="R43" s="1" t="e">
        <f>+#REF!</f>
        <v>#REF!</v>
      </c>
      <c r="S43" s="1" t="e">
        <f>+#REF!</f>
        <v>#REF!</v>
      </c>
      <c r="T43" s="18"/>
      <c r="U43" s="1" t="e">
        <f>+#REF!</f>
        <v>#REF!</v>
      </c>
      <c r="V43" s="1" t="e">
        <f>+#REF!</f>
        <v>#REF!</v>
      </c>
      <c r="W43" s="1" t="e">
        <f>+#REF!</f>
        <v>#REF!</v>
      </c>
      <c r="X43" s="18"/>
      <c r="Y43" s="1" t="e">
        <f>+#REF!</f>
        <v>#REF!</v>
      </c>
      <c r="Z43" s="1" t="e">
        <f>+#REF!</f>
        <v>#REF!</v>
      </c>
      <c r="AA43" s="1" t="e">
        <f>+#REF!</f>
        <v>#REF!</v>
      </c>
      <c r="AB43" s="18"/>
    </row>
    <row r="44" spans="1:28">
      <c r="A44" s="1" t="e">
        <f>+#REF!</f>
        <v>#REF!</v>
      </c>
      <c r="B44" s="1" t="e">
        <f>+#REF!</f>
        <v>#REF!</v>
      </c>
      <c r="C44" s="1" t="e">
        <f>+#REF!</f>
        <v>#REF!</v>
      </c>
      <c r="D44" s="18"/>
      <c r="E44" s="1" t="e">
        <f>+#REF!</f>
        <v>#REF!</v>
      </c>
      <c r="F44" s="1" t="e">
        <f>+#REF!</f>
        <v>#REF!</v>
      </c>
      <c r="G44" s="1" t="e">
        <f>+#REF!</f>
        <v>#REF!</v>
      </c>
      <c r="H44" s="18"/>
      <c r="I44" s="1" t="e">
        <f>+#REF!</f>
        <v>#REF!</v>
      </c>
      <c r="J44" s="1" t="e">
        <f>+#REF!</f>
        <v>#REF!</v>
      </c>
      <c r="K44" s="1" t="e">
        <f>+#REF!</f>
        <v>#REF!</v>
      </c>
      <c r="L44" s="18"/>
      <c r="M44" s="1" t="e">
        <f>+#REF!</f>
        <v>#REF!</v>
      </c>
      <c r="N44" s="1" t="e">
        <f>+#REF!</f>
        <v>#REF!</v>
      </c>
      <c r="O44" s="1" t="e">
        <f>+#REF!</f>
        <v>#REF!</v>
      </c>
      <c r="P44" s="18"/>
      <c r="Q44" s="1" t="e">
        <f>+#REF!</f>
        <v>#REF!</v>
      </c>
      <c r="R44" s="1" t="e">
        <f>+#REF!</f>
        <v>#REF!</v>
      </c>
      <c r="S44" s="1" t="e">
        <f>+#REF!</f>
        <v>#REF!</v>
      </c>
      <c r="T44" s="18"/>
      <c r="U44" s="1" t="e">
        <f>+#REF!</f>
        <v>#REF!</v>
      </c>
      <c r="V44" s="1" t="e">
        <f>+#REF!</f>
        <v>#REF!</v>
      </c>
      <c r="W44" s="1" t="e">
        <f>+#REF!</f>
        <v>#REF!</v>
      </c>
      <c r="X44" s="18"/>
      <c r="Y44" s="1" t="e">
        <f>+#REF!</f>
        <v>#REF!</v>
      </c>
      <c r="Z44" s="1" t="e">
        <f>+#REF!</f>
        <v>#REF!</v>
      </c>
      <c r="AA44" s="1" t="e">
        <f>+#REF!</f>
        <v>#REF!</v>
      </c>
      <c r="AB44" s="18"/>
    </row>
    <row r="45" spans="1:28">
      <c r="D45" s="18"/>
      <c r="H45" s="18"/>
      <c r="L45" s="18"/>
      <c r="P45" s="18"/>
      <c r="T45" s="18"/>
      <c r="X45" s="18"/>
      <c r="AB45" s="18"/>
    </row>
    <row r="46" spans="1:28">
      <c r="A46" s="1" t="e">
        <f>+#REF!</f>
        <v>#REF!</v>
      </c>
      <c r="B46" s="1" t="e">
        <f>+#REF!</f>
        <v>#REF!</v>
      </c>
      <c r="C46" s="1" t="e">
        <f>+#REF!</f>
        <v>#REF!</v>
      </c>
      <c r="D46" s="18"/>
      <c r="E46" s="1" t="e">
        <f>+#REF!</f>
        <v>#REF!</v>
      </c>
      <c r="F46" s="1" t="e">
        <f>+#REF!</f>
        <v>#REF!</v>
      </c>
      <c r="G46" s="1" t="e">
        <f>+#REF!</f>
        <v>#REF!</v>
      </c>
      <c r="H46" s="18"/>
      <c r="I46" s="1" t="e">
        <f>+#REF!</f>
        <v>#REF!</v>
      </c>
      <c r="J46" s="1" t="e">
        <f>+#REF!</f>
        <v>#REF!</v>
      </c>
      <c r="K46" s="1" t="e">
        <f>+#REF!</f>
        <v>#REF!</v>
      </c>
      <c r="L46" s="18"/>
      <c r="M46" s="1" t="e">
        <f>+#REF!</f>
        <v>#REF!</v>
      </c>
      <c r="N46" s="1" t="e">
        <f>+#REF!</f>
        <v>#REF!</v>
      </c>
      <c r="O46" s="1" t="e">
        <f>+#REF!</f>
        <v>#REF!</v>
      </c>
      <c r="P46" s="18"/>
      <c r="Q46" s="1" t="e">
        <f>+#REF!</f>
        <v>#REF!</v>
      </c>
      <c r="R46" s="1" t="e">
        <f>+#REF!</f>
        <v>#REF!</v>
      </c>
      <c r="S46" s="1" t="e">
        <f>+#REF!</f>
        <v>#REF!</v>
      </c>
      <c r="T46" s="18"/>
      <c r="U46" s="1" t="e">
        <f>+#REF!</f>
        <v>#REF!</v>
      </c>
      <c r="V46" s="1" t="e">
        <f>+#REF!</f>
        <v>#REF!</v>
      </c>
      <c r="W46" s="1" t="e">
        <f>+#REF!</f>
        <v>#REF!</v>
      </c>
      <c r="X46" s="18"/>
      <c r="Y46" s="1" t="e">
        <f>+#REF!</f>
        <v>#REF!</v>
      </c>
      <c r="Z46" s="1" t="e">
        <f>+#REF!</f>
        <v>#REF!</v>
      </c>
      <c r="AA46" s="1" t="e">
        <f>+#REF!</f>
        <v>#REF!</v>
      </c>
      <c r="AB46" s="18"/>
    </row>
    <row r="47" spans="1:28">
      <c r="A47" s="1" t="e">
        <f>+#REF!</f>
        <v>#REF!</v>
      </c>
      <c r="B47" s="1" t="e">
        <f>+#REF!</f>
        <v>#REF!</v>
      </c>
      <c r="C47" s="1" t="e">
        <f>+#REF!</f>
        <v>#REF!</v>
      </c>
      <c r="D47" s="18"/>
      <c r="E47" s="1" t="e">
        <f>+#REF!</f>
        <v>#REF!</v>
      </c>
      <c r="F47" s="1" t="e">
        <f>+#REF!</f>
        <v>#REF!</v>
      </c>
      <c r="G47" s="1" t="e">
        <f>+#REF!</f>
        <v>#REF!</v>
      </c>
      <c r="H47" s="18"/>
      <c r="I47" s="1" t="e">
        <f>+#REF!</f>
        <v>#REF!</v>
      </c>
      <c r="J47" s="1" t="e">
        <f>+#REF!</f>
        <v>#REF!</v>
      </c>
      <c r="K47" s="1" t="e">
        <f>+#REF!</f>
        <v>#REF!</v>
      </c>
      <c r="L47" s="18"/>
      <c r="M47" s="1" t="e">
        <f>+#REF!</f>
        <v>#REF!</v>
      </c>
      <c r="N47" s="1" t="e">
        <f>+#REF!</f>
        <v>#REF!</v>
      </c>
      <c r="O47" s="1" t="e">
        <f>+#REF!</f>
        <v>#REF!</v>
      </c>
      <c r="P47" s="18"/>
      <c r="Q47" s="1" t="e">
        <f>+#REF!</f>
        <v>#REF!</v>
      </c>
      <c r="R47" s="1" t="e">
        <f>+#REF!</f>
        <v>#REF!</v>
      </c>
      <c r="S47" s="1" t="e">
        <f>+#REF!</f>
        <v>#REF!</v>
      </c>
      <c r="T47" s="18"/>
      <c r="U47" s="1" t="e">
        <f>+#REF!</f>
        <v>#REF!</v>
      </c>
      <c r="V47" s="1" t="e">
        <f>+#REF!</f>
        <v>#REF!</v>
      </c>
      <c r="W47" s="1" t="e">
        <f>+#REF!</f>
        <v>#REF!</v>
      </c>
      <c r="X47" s="18"/>
      <c r="Y47" s="1" t="e">
        <f>+#REF!</f>
        <v>#REF!</v>
      </c>
      <c r="Z47" s="1" t="e">
        <f>+#REF!</f>
        <v>#REF!</v>
      </c>
      <c r="AA47" s="1" t="e">
        <f>+#REF!</f>
        <v>#REF!</v>
      </c>
      <c r="AB47" s="18"/>
    </row>
    <row r="48" spans="1:28">
      <c r="A48" s="1" t="e">
        <f>+#REF!</f>
        <v>#REF!</v>
      </c>
      <c r="B48" s="1" t="e">
        <f>+#REF!</f>
        <v>#REF!</v>
      </c>
      <c r="C48" s="1" t="e">
        <f>+#REF!</f>
        <v>#REF!</v>
      </c>
      <c r="D48" s="18"/>
      <c r="E48" s="1" t="e">
        <f>+#REF!</f>
        <v>#REF!</v>
      </c>
      <c r="F48" s="1" t="e">
        <f>+#REF!</f>
        <v>#REF!</v>
      </c>
      <c r="G48" s="1" t="e">
        <f>+#REF!</f>
        <v>#REF!</v>
      </c>
      <c r="H48" s="18"/>
      <c r="I48" s="1" t="e">
        <f>+#REF!</f>
        <v>#REF!</v>
      </c>
      <c r="J48" s="1" t="e">
        <f>+#REF!</f>
        <v>#REF!</v>
      </c>
      <c r="K48" s="1" t="e">
        <f>+#REF!</f>
        <v>#REF!</v>
      </c>
      <c r="L48" s="18"/>
      <c r="M48" s="1" t="e">
        <f>+#REF!</f>
        <v>#REF!</v>
      </c>
      <c r="N48" s="1" t="e">
        <f>+#REF!</f>
        <v>#REF!</v>
      </c>
      <c r="O48" s="1" t="e">
        <f>+#REF!</f>
        <v>#REF!</v>
      </c>
      <c r="P48" s="18"/>
      <c r="Q48" s="1" t="e">
        <f>+#REF!</f>
        <v>#REF!</v>
      </c>
      <c r="R48" s="1" t="e">
        <f>+#REF!</f>
        <v>#REF!</v>
      </c>
      <c r="S48" s="1" t="e">
        <f>+#REF!</f>
        <v>#REF!</v>
      </c>
      <c r="T48" s="18"/>
      <c r="U48" s="1" t="e">
        <f>+#REF!</f>
        <v>#REF!</v>
      </c>
      <c r="V48" s="1" t="e">
        <f>+#REF!</f>
        <v>#REF!</v>
      </c>
      <c r="W48" s="1" t="e">
        <f>+#REF!</f>
        <v>#REF!</v>
      </c>
      <c r="X48" s="18"/>
      <c r="Y48" s="1" t="e">
        <f>+#REF!</f>
        <v>#REF!</v>
      </c>
      <c r="Z48" s="1" t="e">
        <f>+#REF!</f>
        <v>#REF!</v>
      </c>
      <c r="AA48" s="1" t="e">
        <f>+#REF!</f>
        <v>#REF!</v>
      </c>
      <c r="AB48" s="18"/>
    </row>
    <row r="49" spans="1:28">
      <c r="A49" s="1" t="e">
        <f>+#REF!</f>
        <v>#REF!</v>
      </c>
      <c r="B49" s="1" t="e">
        <f>+#REF!</f>
        <v>#REF!</v>
      </c>
      <c r="C49" s="1" t="e">
        <f>+#REF!</f>
        <v>#REF!</v>
      </c>
      <c r="D49" s="18"/>
      <c r="E49" s="1" t="e">
        <f>+#REF!</f>
        <v>#REF!</v>
      </c>
      <c r="F49" s="1" t="e">
        <f>+#REF!</f>
        <v>#REF!</v>
      </c>
      <c r="G49" s="1" t="e">
        <f>+#REF!</f>
        <v>#REF!</v>
      </c>
      <c r="H49" s="18"/>
      <c r="I49" s="1" t="e">
        <f>+#REF!</f>
        <v>#REF!</v>
      </c>
      <c r="J49" s="1" t="e">
        <f>+#REF!</f>
        <v>#REF!</v>
      </c>
      <c r="K49" s="1" t="e">
        <f>+#REF!</f>
        <v>#REF!</v>
      </c>
      <c r="L49" s="18"/>
      <c r="M49" s="1" t="e">
        <f>+#REF!</f>
        <v>#REF!</v>
      </c>
      <c r="N49" s="1" t="e">
        <f>+#REF!</f>
        <v>#REF!</v>
      </c>
      <c r="O49" s="1" t="e">
        <f>+#REF!</f>
        <v>#REF!</v>
      </c>
      <c r="P49" s="18"/>
      <c r="Q49" s="1" t="e">
        <f>+#REF!</f>
        <v>#REF!</v>
      </c>
      <c r="R49" s="1" t="e">
        <f>+#REF!</f>
        <v>#REF!</v>
      </c>
      <c r="S49" s="1" t="e">
        <f>+#REF!</f>
        <v>#REF!</v>
      </c>
      <c r="T49" s="18"/>
      <c r="U49" s="1" t="e">
        <f>+#REF!</f>
        <v>#REF!</v>
      </c>
      <c r="V49" s="1" t="e">
        <f>+#REF!</f>
        <v>#REF!</v>
      </c>
      <c r="W49" s="1" t="e">
        <f>+#REF!</f>
        <v>#REF!</v>
      </c>
      <c r="X49" s="18"/>
      <c r="Y49" s="1" t="e">
        <f>+#REF!</f>
        <v>#REF!</v>
      </c>
      <c r="Z49" s="1" t="e">
        <f>+#REF!</f>
        <v>#REF!</v>
      </c>
      <c r="AA49" s="1" t="e">
        <f>+#REF!</f>
        <v>#REF!</v>
      </c>
      <c r="AB49" s="18"/>
    </row>
    <row r="50" spans="1:28">
      <c r="A50" s="1" t="e">
        <f>+#REF!</f>
        <v>#REF!</v>
      </c>
      <c r="B50" s="1" t="e">
        <f>+#REF!</f>
        <v>#REF!</v>
      </c>
      <c r="C50" s="1" t="e">
        <f>+#REF!</f>
        <v>#REF!</v>
      </c>
      <c r="D50" s="18"/>
      <c r="E50" s="1" t="e">
        <f>+#REF!</f>
        <v>#REF!</v>
      </c>
      <c r="F50" s="1" t="e">
        <f>+#REF!</f>
        <v>#REF!</v>
      </c>
      <c r="G50" s="1" t="e">
        <f>+#REF!</f>
        <v>#REF!</v>
      </c>
      <c r="H50" s="18"/>
      <c r="I50" s="1" t="e">
        <f>+#REF!</f>
        <v>#REF!</v>
      </c>
      <c r="J50" s="1" t="e">
        <f>+#REF!</f>
        <v>#REF!</v>
      </c>
      <c r="K50" s="1" t="e">
        <f>+#REF!</f>
        <v>#REF!</v>
      </c>
      <c r="L50" s="18"/>
      <c r="M50" s="1" t="e">
        <f>+#REF!</f>
        <v>#REF!</v>
      </c>
      <c r="N50" s="1" t="e">
        <f>+#REF!</f>
        <v>#REF!</v>
      </c>
      <c r="O50" s="1" t="e">
        <f>+#REF!</f>
        <v>#REF!</v>
      </c>
      <c r="P50" s="18"/>
      <c r="Q50" s="1" t="e">
        <f>+#REF!</f>
        <v>#REF!</v>
      </c>
      <c r="R50" s="1" t="e">
        <f>+#REF!</f>
        <v>#REF!</v>
      </c>
      <c r="S50" s="1" t="e">
        <f>+#REF!</f>
        <v>#REF!</v>
      </c>
      <c r="T50" s="18"/>
      <c r="U50" s="1" t="e">
        <f>+#REF!</f>
        <v>#REF!</v>
      </c>
      <c r="V50" s="1" t="e">
        <f>+#REF!</f>
        <v>#REF!</v>
      </c>
      <c r="W50" s="1" t="e">
        <f>+#REF!</f>
        <v>#REF!</v>
      </c>
      <c r="X50" s="18"/>
      <c r="Y50" s="1" t="e">
        <f>+#REF!</f>
        <v>#REF!</v>
      </c>
      <c r="Z50" s="1" t="e">
        <f>+#REF!</f>
        <v>#REF!</v>
      </c>
      <c r="AA50" s="1" t="e">
        <f>+#REF!</f>
        <v>#REF!</v>
      </c>
      <c r="AB50" s="18"/>
    </row>
    <row r="51" spans="1:28">
      <c r="D51" s="18"/>
      <c r="H51" s="18"/>
      <c r="L51" s="18"/>
      <c r="P51" s="18"/>
      <c r="T51" s="18"/>
      <c r="X51" s="18"/>
      <c r="AB51" s="18"/>
    </row>
    <row r="52" spans="1:28">
      <c r="A52" s="1" t="e">
        <f>+#REF!</f>
        <v>#REF!</v>
      </c>
      <c r="B52" s="1" t="e">
        <f>+#REF!</f>
        <v>#REF!</v>
      </c>
      <c r="C52" s="1" t="e">
        <f>+#REF!</f>
        <v>#REF!</v>
      </c>
      <c r="D52" s="18"/>
      <c r="E52" s="1" t="e">
        <f>+#REF!</f>
        <v>#REF!</v>
      </c>
      <c r="F52" s="1" t="e">
        <f>+#REF!</f>
        <v>#REF!</v>
      </c>
      <c r="G52" s="1" t="e">
        <f>+#REF!</f>
        <v>#REF!</v>
      </c>
      <c r="H52" s="18"/>
      <c r="I52" s="1" t="e">
        <f>+#REF!</f>
        <v>#REF!</v>
      </c>
      <c r="J52" s="1" t="e">
        <f>+#REF!</f>
        <v>#REF!</v>
      </c>
      <c r="K52" s="1" t="e">
        <f>+#REF!</f>
        <v>#REF!</v>
      </c>
      <c r="L52" s="18"/>
      <c r="M52" s="1" t="e">
        <f>+#REF!</f>
        <v>#REF!</v>
      </c>
      <c r="N52" s="1" t="e">
        <f>+#REF!</f>
        <v>#REF!</v>
      </c>
      <c r="O52" s="1" t="e">
        <f>+#REF!</f>
        <v>#REF!</v>
      </c>
      <c r="P52" s="18"/>
      <c r="Q52" s="1" t="e">
        <f>+#REF!</f>
        <v>#REF!</v>
      </c>
      <c r="R52" s="1" t="e">
        <f>+#REF!</f>
        <v>#REF!</v>
      </c>
      <c r="S52" s="1" t="e">
        <f>+#REF!</f>
        <v>#REF!</v>
      </c>
      <c r="T52" s="18"/>
      <c r="U52" s="1" t="e">
        <f>+#REF!</f>
        <v>#REF!</v>
      </c>
      <c r="V52" s="1" t="e">
        <f>+#REF!</f>
        <v>#REF!</v>
      </c>
      <c r="W52" s="1" t="e">
        <f>+#REF!</f>
        <v>#REF!</v>
      </c>
      <c r="X52" s="18"/>
      <c r="Y52" s="1" t="e">
        <f>+#REF!</f>
        <v>#REF!</v>
      </c>
      <c r="Z52" s="1" t="e">
        <f>+#REF!</f>
        <v>#REF!</v>
      </c>
      <c r="AA52" s="1" t="e">
        <f>+#REF!</f>
        <v>#REF!</v>
      </c>
      <c r="AB52" s="18"/>
    </row>
    <row r="53" spans="1:28">
      <c r="A53" s="1" t="e">
        <f>+#REF!</f>
        <v>#REF!</v>
      </c>
      <c r="B53" s="1" t="e">
        <f>+#REF!</f>
        <v>#REF!</v>
      </c>
      <c r="C53" s="1" t="e">
        <f>+#REF!</f>
        <v>#REF!</v>
      </c>
      <c r="D53" s="18"/>
      <c r="E53" s="1" t="e">
        <f>+#REF!</f>
        <v>#REF!</v>
      </c>
      <c r="F53" s="1" t="e">
        <f>+#REF!</f>
        <v>#REF!</v>
      </c>
      <c r="G53" s="1" t="e">
        <f>+#REF!</f>
        <v>#REF!</v>
      </c>
      <c r="H53" s="18"/>
      <c r="I53" s="1" t="e">
        <f>+#REF!</f>
        <v>#REF!</v>
      </c>
      <c r="J53" s="1" t="e">
        <f>+#REF!</f>
        <v>#REF!</v>
      </c>
      <c r="K53" s="1" t="e">
        <f>+#REF!</f>
        <v>#REF!</v>
      </c>
      <c r="L53" s="18"/>
      <c r="M53" s="1" t="e">
        <f>+#REF!</f>
        <v>#REF!</v>
      </c>
      <c r="N53" s="1" t="e">
        <f>+#REF!</f>
        <v>#REF!</v>
      </c>
      <c r="O53" s="1" t="e">
        <f>+#REF!</f>
        <v>#REF!</v>
      </c>
      <c r="P53" s="18"/>
      <c r="Q53" s="1" t="e">
        <f>+#REF!</f>
        <v>#REF!</v>
      </c>
      <c r="R53" s="1" t="e">
        <f>+#REF!</f>
        <v>#REF!</v>
      </c>
      <c r="S53" s="1" t="e">
        <f>+#REF!</f>
        <v>#REF!</v>
      </c>
      <c r="T53" s="18"/>
      <c r="U53" s="1" t="e">
        <f>+#REF!</f>
        <v>#REF!</v>
      </c>
      <c r="V53" s="1" t="e">
        <f>+#REF!</f>
        <v>#REF!</v>
      </c>
      <c r="W53" s="1" t="e">
        <f>+#REF!</f>
        <v>#REF!</v>
      </c>
      <c r="X53" s="18"/>
      <c r="Y53" s="1" t="e">
        <f>+#REF!</f>
        <v>#REF!</v>
      </c>
      <c r="Z53" s="1" t="e">
        <f>+#REF!</f>
        <v>#REF!</v>
      </c>
      <c r="AA53" s="1" t="e">
        <f>+#REF!</f>
        <v>#REF!</v>
      </c>
      <c r="AB53" s="18"/>
    </row>
    <row r="54" spans="1:28">
      <c r="A54" s="1" t="e">
        <f>+#REF!</f>
        <v>#REF!</v>
      </c>
      <c r="B54" s="1" t="e">
        <f>+#REF!</f>
        <v>#REF!</v>
      </c>
      <c r="C54" s="1" t="e">
        <f>+#REF!</f>
        <v>#REF!</v>
      </c>
      <c r="D54" s="18"/>
      <c r="E54" s="1" t="e">
        <f>+#REF!</f>
        <v>#REF!</v>
      </c>
      <c r="F54" s="1" t="e">
        <f>+#REF!</f>
        <v>#REF!</v>
      </c>
      <c r="G54" s="1" t="e">
        <f>+#REF!</f>
        <v>#REF!</v>
      </c>
      <c r="H54" s="18"/>
      <c r="I54" s="1" t="e">
        <f>+#REF!</f>
        <v>#REF!</v>
      </c>
      <c r="J54" s="1" t="e">
        <f>+#REF!</f>
        <v>#REF!</v>
      </c>
      <c r="K54" s="1" t="e">
        <f>+#REF!</f>
        <v>#REF!</v>
      </c>
      <c r="L54" s="18"/>
      <c r="M54" s="1" t="e">
        <f>+#REF!</f>
        <v>#REF!</v>
      </c>
      <c r="N54" s="1" t="e">
        <f>+#REF!</f>
        <v>#REF!</v>
      </c>
      <c r="O54" s="1" t="e">
        <f>+#REF!</f>
        <v>#REF!</v>
      </c>
      <c r="P54" s="18"/>
      <c r="Q54" s="1" t="e">
        <f>+#REF!</f>
        <v>#REF!</v>
      </c>
      <c r="R54" s="1" t="e">
        <f>+#REF!</f>
        <v>#REF!</v>
      </c>
      <c r="S54" s="1" t="e">
        <f>+#REF!</f>
        <v>#REF!</v>
      </c>
      <c r="T54" s="18"/>
      <c r="U54" s="1" t="e">
        <f>+#REF!</f>
        <v>#REF!</v>
      </c>
      <c r="V54" s="1" t="e">
        <f>+#REF!</f>
        <v>#REF!</v>
      </c>
      <c r="W54" s="1" t="e">
        <f>+#REF!</f>
        <v>#REF!</v>
      </c>
      <c r="X54" s="18"/>
      <c r="Y54" s="1" t="e">
        <f>+#REF!</f>
        <v>#REF!</v>
      </c>
      <c r="Z54" s="1" t="e">
        <f>+#REF!</f>
        <v>#REF!</v>
      </c>
      <c r="AA54" s="1" t="e">
        <f>+#REF!</f>
        <v>#REF!</v>
      </c>
      <c r="AB54" s="18"/>
    </row>
    <row r="55" spans="1:28">
      <c r="A55" s="1" t="e">
        <f>+#REF!</f>
        <v>#REF!</v>
      </c>
      <c r="B55" s="1" t="e">
        <f>+#REF!</f>
        <v>#REF!</v>
      </c>
      <c r="C55" s="1" t="e">
        <f>+#REF!</f>
        <v>#REF!</v>
      </c>
      <c r="D55" s="18"/>
      <c r="E55" s="1" t="e">
        <f>+#REF!</f>
        <v>#REF!</v>
      </c>
      <c r="F55" s="1" t="e">
        <f>+#REF!</f>
        <v>#REF!</v>
      </c>
      <c r="G55" s="1" t="e">
        <f>+#REF!</f>
        <v>#REF!</v>
      </c>
      <c r="H55" s="18"/>
      <c r="I55" s="1" t="e">
        <f>+#REF!</f>
        <v>#REF!</v>
      </c>
      <c r="J55" s="1" t="e">
        <f>+#REF!</f>
        <v>#REF!</v>
      </c>
      <c r="K55" s="1" t="e">
        <f>+#REF!</f>
        <v>#REF!</v>
      </c>
      <c r="L55" s="18"/>
      <c r="M55" s="1" t="e">
        <f>+#REF!</f>
        <v>#REF!</v>
      </c>
      <c r="N55" s="1" t="e">
        <f>+#REF!</f>
        <v>#REF!</v>
      </c>
      <c r="O55" s="1" t="e">
        <f>+#REF!</f>
        <v>#REF!</v>
      </c>
      <c r="P55" s="18"/>
      <c r="Q55" s="1" t="e">
        <f>+#REF!</f>
        <v>#REF!</v>
      </c>
      <c r="R55" s="1" t="e">
        <f>+#REF!</f>
        <v>#REF!</v>
      </c>
      <c r="S55" s="1" t="e">
        <f>+#REF!</f>
        <v>#REF!</v>
      </c>
      <c r="T55" s="18"/>
      <c r="U55" s="1" t="e">
        <f>+#REF!</f>
        <v>#REF!</v>
      </c>
      <c r="V55" s="1" t="e">
        <f>+#REF!</f>
        <v>#REF!</v>
      </c>
      <c r="W55" s="1" t="e">
        <f>+#REF!</f>
        <v>#REF!</v>
      </c>
      <c r="X55" s="18"/>
      <c r="Y55" s="1" t="e">
        <f>+#REF!</f>
        <v>#REF!</v>
      </c>
      <c r="Z55" s="1" t="e">
        <f>+#REF!</f>
        <v>#REF!</v>
      </c>
      <c r="AA55" s="1" t="e">
        <f>+#REF!</f>
        <v>#REF!</v>
      </c>
      <c r="AB55" s="18"/>
    </row>
    <row r="56" spans="1:28">
      <c r="A56" s="1" t="e">
        <f>+#REF!</f>
        <v>#REF!</v>
      </c>
      <c r="B56" s="1" t="e">
        <f>+#REF!</f>
        <v>#REF!</v>
      </c>
      <c r="C56" s="1" t="e">
        <f>+#REF!</f>
        <v>#REF!</v>
      </c>
      <c r="D56" s="18"/>
      <c r="E56" s="1" t="e">
        <f>+#REF!</f>
        <v>#REF!</v>
      </c>
      <c r="F56" s="1" t="e">
        <f>+#REF!</f>
        <v>#REF!</v>
      </c>
      <c r="G56" s="1" t="e">
        <f>+#REF!</f>
        <v>#REF!</v>
      </c>
      <c r="H56" s="18"/>
      <c r="I56" s="1" t="e">
        <f>+#REF!</f>
        <v>#REF!</v>
      </c>
      <c r="J56" s="1" t="e">
        <f>+#REF!</f>
        <v>#REF!</v>
      </c>
      <c r="K56" s="1" t="e">
        <f>+#REF!</f>
        <v>#REF!</v>
      </c>
      <c r="L56" s="18"/>
      <c r="M56" s="1" t="e">
        <f>+#REF!</f>
        <v>#REF!</v>
      </c>
      <c r="N56" s="1" t="e">
        <f>+#REF!</f>
        <v>#REF!</v>
      </c>
      <c r="O56" s="1" t="e">
        <f>+#REF!</f>
        <v>#REF!</v>
      </c>
      <c r="P56" s="18"/>
      <c r="Q56" s="1" t="e">
        <f>+#REF!</f>
        <v>#REF!</v>
      </c>
      <c r="R56" s="1" t="e">
        <f>+#REF!</f>
        <v>#REF!</v>
      </c>
      <c r="S56" s="1" t="e">
        <f>+#REF!</f>
        <v>#REF!</v>
      </c>
      <c r="T56" s="18"/>
      <c r="U56" s="1" t="e">
        <f>+#REF!</f>
        <v>#REF!</v>
      </c>
      <c r="V56" s="1" t="e">
        <f>+#REF!</f>
        <v>#REF!</v>
      </c>
      <c r="W56" s="1" t="e">
        <f>+#REF!</f>
        <v>#REF!</v>
      </c>
      <c r="X56" s="18"/>
      <c r="Y56" s="1" t="e">
        <f>+#REF!</f>
        <v>#REF!</v>
      </c>
      <c r="Z56" s="1" t="e">
        <f>+#REF!</f>
        <v>#REF!</v>
      </c>
      <c r="AA56" s="1" t="e">
        <f>+#REF!</f>
        <v>#REF!</v>
      </c>
      <c r="AB56" s="18"/>
    </row>
    <row r="57" spans="1:28">
      <c r="D57" s="18"/>
      <c r="H57" s="18"/>
      <c r="L57" s="18"/>
      <c r="P57" s="18"/>
      <c r="T57" s="18"/>
      <c r="X57" s="18"/>
      <c r="AB57" s="18"/>
    </row>
    <row r="58" spans="1:28">
      <c r="A58" s="1" t="e">
        <f>+#REF!</f>
        <v>#REF!</v>
      </c>
      <c r="B58" s="1" t="e">
        <f>+#REF!</f>
        <v>#REF!</v>
      </c>
      <c r="C58" s="1" t="e">
        <f>+#REF!</f>
        <v>#REF!</v>
      </c>
      <c r="D58" s="18"/>
      <c r="E58" s="1" t="e">
        <f>+#REF!</f>
        <v>#REF!</v>
      </c>
      <c r="F58" s="1" t="e">
        <f>+#REF!</f>
        <v>#REF!</v>
      </c>
      <c r="G58" s="1" t="e">
        <f>+#REF!</f>
        <v>#REF!</v>
      </c>
      <c r="H58" s="18"/>
      <c r="I58" s="1" t="e">
        <f>+#REF!</f>
        <v>#REF!</v>
      </c>
      <c r="J58" s="1" t="e">
        <f>+#REF!</f>
        <v>#REF!</v>
      </c>
      <c r="K58" s="1" t="e">
        <f>+#REF!</f>
        <v>#REF!</v>
      </c>
      <c r="L58" s="18"/>
      <c r="M58" s="1" t="e">
        <f>+#REF!</f>
        <v>#REF!</v>
      </c>
      <c r="N58" s="1" t="e">
        <f>+#REF!</f>
        <v>#REF!</v>
      </c>
      <c r="O58" s="1" t="e">
        <f>+#REF!</f>
        <v>#REF!</v>
      </c>
      <c r="P58" s="18"/>
      <c r="Q58" s="1" t="e">
        <f>+#REF!</f>
        <v>#REF!</v>
      </c>
      <c r="R58" s="1" t="e">
        <f>+#REF!</f>
        <v>#REF!</v>
      </c>
      <c r="S58" s="1" t="e">
        <f>+#REF!</f>
        <v>#REF!</v>
      </c>
      <c r="T58" s="18"/>
      <c r="U58" s="1" t="e">
        <f>+#REF!</f>
        <v>#REF!</v>
      </c>
      <c r="V58" s="1" t="e">
        <f>+#REF!</f>
        <v>#REF!</v>
      </c>
      <c r="W58" s="1" t="e">
        <f>+#REF!</f>
        <v>#REF!</v>
      </c>
      <c r="X58" s="18"/>
      <c r="Y58" s="1" t="e">
        <f>+#REF!</f>
        <v>#REF!</v>
      </c>
      <c r="Z58" s="1" t="e">
        <f>+#REF!</f>
        <v>#REF!</v>
      </c>
      <c r="AA58" s="1" t="e">
        <f>+#REF!</f>
        <v>#REF!</v>
      </c>
      <c r="AB58" s="18"/>
    </row>
    <row r="59" spans="1:28">
      <c r="A59" s="1" t="e">
        <f>+#REF!</f>
        <v>#REF!</v>
      </c>
      <c r="B59" s="1" t="e">
        <f>+#REF!</f>
        <v>#REF!</v>
      </c>
      <c r="C59" s="1" t="e">
        <f>+#REF!</f>
        <v>#REF!</v>
      </c>
      <c r="D59" s="18"/>
      <c r="E59" s="1" t="e">
        <f>+#REF!</f>
        <v>#REF!</v>
      </c>
      <c r="F59" s="1" t="e">
        <f>+#REF!</f>
        <v>#REF!</v>
      </c>
      <c r="G59" s="1" t="e">
        <f>+#REF!</f>
        <v>#REF!</v>
      </c>
      <c r="H59" s="18"/>
      <c r="I59" s="1" t="e">
        <f>+#REF!</f>
        <v>#REF!</v>
      </c>
      <c r="J59" s="1" t="e">
        <f>+#REF!</f>
        <v>#REF!</v>
      </c>
      <c r="K59" s="1" t="e">
        <f>+#REF!</f>
        <v>#REF!</v>
      </c>
      <c r="L59" s="18"/>
      <c r="M59" s="1" t="e">
        <f>+#REF!</f>
        <v>#REF!</v>
      </c>
      <c r="N59" s="1" t="e">
        <f>+#REF!</f>
        <v>#REF!</v>
      </c>
      <c r="O59" s="1" t="e">
        <f>+#REF!</f>
        <v>#REF!</v>
      </c>
      <c r="P59" s="18"/>
      <c r="Q59" s="1" t="e">
        <f>+#REF!</f>
        <v>#REF!</v>
      </c>
      <c r="R59" s="1" t="e">
        <f>+#REF!</f>
        <v>#REF!</v>
      </c>
      <c r="S59" s="1" t="e">
        <f>+#REF!</f>
        <v>#REF!</v>
      </c>
      <c r="T59" s="18"/>
      <c r="U59" s="1" t="e">
        <f>+#REF!</f>
        <v>#REF!</v>
      </c>
      <c r="V59" s="1" t="e">
        <f>+#REF!</f>
        <v>#REF!</v>
      </c>
      <c r="W59" s="1" t="e">
        <f>+#REF!</f>
        <v>#REF!</v>
      </c>
      <c r="X59" s="18"/>
      <c r="Y59" s="1" t="e">
        <f>+#REF!</f>
        <v>#REF!</v>
      </c>
      <c r="Z59" s="1" t="e">
        <f>+#REF!</f>
        <v>#REF!</v>
      </c>
      <c r="AA59" s="1" t="e">
        <f>+#REF!</f>
        <v>#REF!</v>
      </c>
      <c r="AB59" s="18"/>
    </row>
    <row r="60" spans="1:28">
      <c r="A60" s="1" t="e">
        <f>+#REF!</f>
        <v>#REF!</v>
      </c>
      <c r="B60" s="1" t="e">
        <f>+#REF!</f>
        <v>#REF!</v>
      </c>
      <c r="C60" s="1" t="e">
        <f>+#REF!</f>
        <v>#REF!</v>
      </c>
      <c r="D60" s="18"/>
      <c r="E60" s="1" t="e">
        <f>+#REF!</f>
        <v>#REF!</v>
      </c>
      <c r="F60" s="1" t="e">
        <f>+#REF!</f>
        <v>#REF!</v>
      </c>
      <c r="G60" s="1" t="e">
        <f>+#REF!</f>
        <v>#REF!</v>
      </c>
      <c r="H60" s="18"/>
      <c r="I60" s="1" t="e">
        <f>+#REF!</f>
        <v>#REF!</v>
      </c>
      <c r="J60" s="1" t="e">
        <f>+#REF!</f>
        <v>#REF!</v>
      </c>
      <c r="K60" s="1" t="e">
        <f>+#REF!</f>
        <v>#REF!</v>
      </c>
      <c r="L60" s="18"/>
      <c r="M60" s="1" t="e">
        <f>+#REF!</f>
        <v>#REF!</v>
      </c>
      <c r="N60" s="1" t="e">
        <f>+#REF!</f>
        <v>#REF!</v>
      </c>
      <c r="O60" s="1" t="e">
        <f>+#REF!</f>
        <v>#REF!</v>
      </c>
      <c r="P60" s="18"/>
      <c r="Q60" s="1" t="e">
        <f>+#REF!</f>
        <v>#REF!</v>
      </c>
      <c r="R60" s="1" t="e">
        <f>+#REF!</f>
        <v>#REF!</v>
      </c>
      <c r="S60" s="1" t="e">
        <f>+#REF!</f>
        <v>#REF!</v>
      </c>
      <c r="T60" s="18"/>
      <c r="U60" s="1" t="e">
        <f>+#REF!</f>
        <v>#REF!</v>
      </c>
      <c r="V60" s="1" t="e">
        <f>+#REF!</f>
        <v>#REF!</v>
      </c>
      <c r="W60" s="1" t="e">
        <f>+#REF!</f>
        <v>#REF!</v>
      </c>
      <c r="X60" s="18"/>
      <c r="Y60" s="1" t="e">
        <f>+#REF!</f>
        <v>#REF!</v>
      </c>
      <c r="Z60" s="1" t="e">
        <f>+#REF!</f>
        <v>#REF!</v>
      </c>
      <c r="AA60" s="1" t="e">
        <f>+#REF!</f>
        <v>#REF!</v>
      </c>
      <c r="AB60" s="18"/>
    </row>
    <row r="61" spans="1:28">
      <c r="A61" s="1" t="e">
        <f>+#REF!</f>
        <v>#REF!</v>
      </c>
      <c r="B61" s="1" t="e">
        <f>+#REF!</f>
        <v>#REF!</v>
      </c>
      <c r="C61" s="1" t="e">
        <f>+#REF!</f>
        <v>#REF!</v>
      </c>
      <c r="D61" s="18"/>
      <c r="E61" s="1" t="e">
        <f>+#REF!</f>
        <v>#REF!</v>
      </c>
      <c r="F61" s="1" t="e">
        <f>+#REF!</f>
        <v>#REF!</v>
      </c>
      <c r="G61" s="1" t="e">
        <f>+#REF!</f>
        <v>#REF!</v>
      </c>
      <c r="H61" s="18"/>
      <c r="I61" s="1" t="e">
        <f>+#REF!</f>
        <v>#REF!</v>
      </c>
      <c r="J61" s="1" t="e">
        <f>+#REF!</f>
        <v>#REF!</v>
      </c>
      <c r="K61" s="1" t="e">
        <f>+#REF!</f>
        <v>#REF!</v>
      </c>
      <c r="L61" s="18"/>
      <c r="M61" s="1" t="e">
        <f>+#REF!</f>
        <v>#REF!</v>
      </c>
      <c r="N61" s="1" t="e">
        <f>+#REF!</f>
        <v>#REF!</v>
      </c>
      <c r="O61" s="1" t="e">
        <f>+#REF!</f>
        <v>#REF!</v>
      </c>
      <c r="P61" s="18"/>
      <c r="Q61" s="1" t="e">
        <f>+#REF!</f>
        <v>#REF!</v>
      </c>
      <c r="R61" s="1" t="e">
        <f>+#REF!</f>
        <v>#REF!</v>
      </c>
      <c r="S61" s="1" t="e">
        <f>+#REF!</f>
        <v>#REF!</v>
      </c>
      <c r="T61" s="18"/>
      <c r="U61" s="1" t="e">
        <f>+#REF!</f>
        <v>#REF!</v>
      </c>
      <c r="V61" s="1" t="e">
        <f>+#REF!</f>
        <v>#REF!</v>
      </c>
      <c r="W61" s="1" t="e">
        <f>+#REF!</f>
        <v>#REF!</v>
      </c>
      <c r="X61" s="18"/>
      <c r="Y61" s="1" t="e">
        <f>+#REF!</f>
        <v>#REF!</v>
      </c>
      <c r="Z61" s="1" t="e">
        <f>+#REF!</f>
        <v>#REF!</v>
      </c>
      <c r="AA61" s="1" t="e">
        <f>+#REF!</f>
        <v>#REF!</v>
      </c>
      <c r="AB61" s="18"/>
    </row>
    <row r="62" spans="1:28">
      <c r="A62" s="1" t="e">
        <f>+#REF!</f>
        <v>#REF!</v>
      </c>
      <c r="B62" s="1" t="e">
        <f>+#REF!</f>
        <v>#REF!</v>
      </c>
      <c r="C62" s="1" t="e">
        <f>+#REF!</f>
        <v>#REF!</v>
      </c>
      <c r="D62" s="18"/>
      <c r="E62" s="1" t="e">
        <f>+#REF!</f>
        <v>#REF!</v>
      </c>
      <c r="F62" s="1" t="e">
        <f>+#REF!</f>
        <v>#REF!</v>
      </c>
      <c r="G62" s="1" t="e">
        <f>+#REF!</f>
        <v>#REF!</v>
      </c>
      <c r="H62" s="18"/>
      <c r="I62" s="1" t="e">
        <f>+#REF!</f>
        <v>#REF!</v>
      </c>
      <c r="J62" s="1" t="e">
        <f>+#REF!</f>
        <v>#REF!</v>
      </c>
      <c r="K62" s="1" t="e">
        <f>+#REF!</f>
        <v>#REF!</v>
      </c>
      <c r="L62" s="18"/>
      <c r="M62" s="1" t="e">
        <f>+#REF!</f>
        <v>#REF!</v>
      </c>
      <c r="N62" s="1" t="e">
        <f>+#REF!</f>
        <v>#REF!</v>
      </c>
      <c r="O62" s="1" t="e">
        <f>+#REF!</f>
        <v>#REF!</v>
      </c>
      <c r="P62" s="18"/>
      <c r="Q62" s="1" t="e">
        <f>+#REF!</f>
        <v>#REF!</v>
      </c>
      <c r="R62" s="1" t="e">
        <f>+#REF!</f>
        <v>#REF!</v>
      </c>
      <c r="S62" s="1" t="e">
        <f>+#REF!</f>
        <v>#REF!</v>
      </c>
      <c r="T62" s="18"/>
      <c r="U62" s="1" t="e">
        <f>+#REF!</f>
        <v>#REF!</v>
      </c>
      <c r="V62" s="1" t="e">
        <f>+#REF!</f>
        <v>#REF!</v>
      </c>
      <c r="W62" s="1" t="e">
        <f>+#REF!</f>
        <v>#REF!</v>
      </c>
      <c r="X62" s="18"/>
      <c r="Y62" s="1" t="e">
        <f>+#REF!</f>
        <v>#REF!</v>
      </c>
      <c r="Z62" s="1" t="e">
        <f>+#REF!</f>
        <v>#REF!</v>
      </c>
      <c r="AA62" s="1" t="e">
        <f>+#REF!</f>
        <v>#REF!</v>
      </c>
      <c r="AB62" s="18"/>
    </row>
    <row r="63" spans="1:28">
      <c r="D63" s="18"/>
      <c r="H63" s="18"/>
      <c r="L63" s="18"/>
      <c r="P63" s="18"/>
      <c r="T63" s="18"/>
      <c r="X63" s="18"/>
      <c r="AB63" s="18"/>
    </row>
    <row r="64" spans="1:28">
      <c r="A64" s="1" t="e">
        <f>+#REF!</f>
        <v>#REF!</v>
      </c>
      <c r="B64" s="1" t="e">
        <f>+#REF!</f>
        <v>#REF!</v>
      </c>
      <c r="C64" s="1" t="e">
        <f>+#REF!</f>
        <v>#REF!</v>
      </c>
      <c r="D64" s="18"/>
      <c r="E64" s="1" t="e">
        <f>+#REF!</f>
        <v>#REF!</v>
      </c>
      <c r="F64" s="1" t="e">
        <f>+#REF!</f>
        <v>#REF!</v>
      </c>
      <c r="G64" s="1" t="e">
        <f>+#REF!</f>
        <v>#REF!</v>
      </c>
      <c r="H64" s="18"/>
      <c r="I64" s="1" t="e">
        <f>+#REF!</f>
        <v>#REF!</v>
      </c>
      <c r="J64" s="1" t="e">
        <f>+#REF!</f>
        <v>#REF!</v>
      </c>
      <c r="K64" s="1" t="e">
        <f>+#REF!</f>
        <v>#REF!</v>
      </c>
      <c r="L64" s="18"/>
      <c r="M64" s="1" t="e">
        <f>+#REF!</f>
        <v>#REF!</v>
      </c>
      <c r="N64" s="1" t="e">
        <f>+#REF!</f>
        <v>#REF!</v>
      </c>
      <c r="O64" s="1" t="e">
        <f>+#REF!</f>
        <v>#REF!</v>
      </c>
      <c r="P64" s="18"/>
      <c r="Q64" s="1" t="e">
        <f>+#REF!</f>
        <v>#REF!</v>
      </c>
      <c r="R64" s="1" t="e">
        <f>+#REF!</f>
        <v>#REF!</v>
      </c>
      <c r="S64" s="1" t="e">
        <f>+#REF!</f>
        <v>#REF!</v>
      </c>
      <c r="T64" s="18"/>
      <c r="U64" s="1" t="e">
        <f>+#REF!</f>
        <v>#REF!</v>
      </c>
      <c r="V64" s="1" t="e">
        <f>+#REF!</f>
        <v>#REF!</v>
      </c>
      <c r="W64" s="1" t="e">
        <f>+#REF!</f>
        <v>#REF!</v>
      </c>
      <c r="X64" s="18"/>
      <c r="AB64" s="18"/>
    </row>
    <row r="65" spans="1:28">
      <c r="A65" s="1" t="e">
        <f>+#REF!</f>
        <v>#REF!</v>
      </c>
      <c r="B65" s="1" t="e">
        <f>+#REF!</f>
        <v>#REF!</v>
      </c>
      <c r="C65" s="1" t="e">
        <f>+#REF!</f>
        <v>#REF!</v>
      </c>
      <c r="D65" s="18"/>
      <c r="E65" s="1" t="e">
        <f>+#REF!</f>
        <v>#REF!</v>
      </c>
      <c r="F65" s="1" t="e">
        <f>+#REF!</f>
        <v>#REF!</v>
      </c>
      <c r="G65" s="1" t="e">
        <f>+#REF!</f>
        <v>#REF!</v>
      </c>
      <c r="H65" s="18"/>
      <c r="I65" s="1" t="e">
        <f>+#REF!</f>
        <v>#REF!</v>
      </c>
      <c r="J65" s="1" t="e">
        <f>+#REF!</f>
        <v>#REF!</v>
      </c>
      <c r="K65" s="1" t="e">
        <f>+#REF!</f>
        <v>#REF!</v>
      </c>
      <c r="L65" s="18"/>
      <c r="M65" s="1" t="e">
        <f>+#REF!</f>
        <v>#REF!</v>
      </c>
      <c r="N65" s="1" t="e">
        <f>+#REF!</f>
        <v>#REF!</v>
      </c>
      <c r="O65" s="1" t="e">
        <f>+#REF!</f>
        <v>#REF!</v>
      </c>
      <c r="P65" s="18"/>
      <c r="Q65" s="1" t="e">
        <f>+#REF!</f>
        <v>#REF!</v>
      </c>
      <c r="R65" s="1" t="e">
        <f>+#REF!</f>
        <v>#REF!</v>
      </c>
      <c r="S65" s="1" t="e">
        <f>+#REF!</f>
        <v>#REF!</v>
      </c>
      <c r="T65" s="18"/>
      <c r="U65" s="1" t="e">
        <f>+#REF!</f>
        <v>#REF!</v>
      </c>
      <c r="V65" s="1" t="e">
        <f>+#REF!</f>
        <v>#REF!</v>
      </c>
      <c r="W65" s="1" t="e">
        <f>+#REF!</f>
        <v>#REF!</v>
      </c>
      <c r="X65" s="18"/>
      <c r="AB65" s="18"/>
    </row>
    <row r="66" spans="1:28">
      <c r="A66" s="1" t="e">
        <f>+#REF!</f>
        <v>#REF!</v>
      </c>
      <c r="B66" s="1" t="e">
        <f>+#REF!</f>
        <v>#REF!</v>
      </c>
      <c r="C66" s="1" t="e">
        <f>+#REF!</f>
        <v>#REF!</v>
      </c>
      <c r="D66" s="18"/>
      <c r="E66" s="1" t="e">
        <f>+#REF!</f>
        <v>#REF!</v>
      </c>
      <c r="F66" s="1" t="e">
        <f>+#REF!</f>
        <v>#REF!</v>
      </c>
      <c r="G66" s="1" t="e">
        <f>+#REF!</f>
        <v>#REF!</v>
      </c>
      <c r="H66" s="18"/>
      <c r="I66" s="1" t="e">
        <f>+#REF!</f>
        <v>#REF!</v>
      </c>
      <c r="J66" s="1" t="e">
        <f>+#REF!</f>
        <v>#REF!</v>
      </c>
      <c r="K66" s="1" t="e">
        <f>+#REF!</f>
        <v>#REF!</v>
      </c>
      <c r="L66" s="18"/>
      <c r="M66" s="1" t="e">
        <f>+#REF!</f>
        <v>#REF!</v>
      </c>
      <c r="N66" s="1" t="e">
        <f>+#REF!</f>
        <v>#REF!</v>
      </c>
      <c r="O66" s="1" t="e">
        <f>+#REF!</f>
        <v>#REF!</v>
      </c>
      <c r="P66" s="18"/>
      <c r="Q66" s="1" t="e">
        <f>+#REF!</f>
        <v>#REF!</v>
      </c>
      <c r="R66" s="1" t="e">
        <f>+#REF!</f>
        <v>#REF!</v>
      </c>
      <c r="S66" s="1" t="e">
        <f>+#REF!</f>
        <v>#REF!</v>
      </c>
      <c r="T66" s="18"/>
      <c r="U66" s="1" t="e">
        <f>+#REF!</f>
        <v>#REF!</v>
      </c>
      <c r="V66" s="1" t="e">
        <f>+#REF!</f>
        <v>#REF!</v>
      </c>
      <c r="W66" s="1" t="e">
        <f>+#REF!</f>
        <v>#REF!</v>
      </c>
      <c r="X66" s="18"/>
      <c r="AB66" s="18"/>
    </row>
    <row r="67" spans="1:28">
      <c r="A67" s="1" t="e">
        <f>+#REF!</f>
        <v>#REF!</v>
      </c>
      <c r="B67" s="1" t="e">
        <f>+#REF!</f>
        <v>#REF!</v>
      </c>
      <c r="C67" s="1" t="e">
        <f>+#REF!</f>
        <v>#REF!</v>
      </c>
      <c r="D67" s="18"/>
      <c r="E67" s="1" t="e">
        <f>+#REF!</f>
        <v>#REF!</v>
      </c>
      <c r="F67" s="1" t="e">
        <f>+#REF!</f>
        <v>#REF!</v>
      </c>
      <c r="G67" s="1" t="e">
        <f>+#REF!</f>
        <v>#REF!</v>
      </c>
      <c r="H67" s="18"/>
      <c r="I67" s="1" t="e">
        <f>+#REF!</f>
        <v>#REF!</v>
      </c>
      <c r="J67" s="1" t="e">
        <f>+#REF!</f>
        <v>#REF!</v>
      </c>
      <c r="K67" s="1" t="e">
        <f>+#REF!</f>
        <v>#REF!</v>
      </c>
      <c r="L67" s="18"/>
      <c r="M67" s="1" t="e">
        <f>+#REF!</f>
        <v>#REF!</v>
      </c>
      <c r="N67" s="1" t="e">
        <f>+#REF!</f>
        <v>#REF!</v>
      </c>
      <c r="O67" s="1" t="e">
        <f>+#REF!</f>
        <v>#REF!</v>
      </c>
      <c r="P67" s="18"/>
      <c r="Q67" s="1" t="e">
        <f>+#REF!</f>
        <v>#REF!</v>
      </c>
      <c r="R67" s="1" t="e">
        <f>+#REF!</f>
        <v>#REF!</v>
      </c>
      <c r="S67" s="1" t="e">
        <f>+#REF!</f>
        <v>#REF!</v>
      </c>
      <c r="T67" s="18"/>
      <c r="U67" s="1" t="e">
        <f>+#REF!</f>
        <v>#REF!</v>
      </c>
      <c r="V67" s="1" t="e">
        <f>+#REF!</f>
        <v>#REF!</v>
      </c>
      <c r="W67" s="1" t="e">
        <f>+#REF!</f>
        <v>#REF!</v>
      </c>
      <c r="X67" s="18"/>
      <c r="AB67" s="18"/>
    </row>
    <row r="68" spans="1:28">
      <c r="A68" s="1" t="e">
        <f>+#REF!</f>
        <v>#REF!</v>
      </c>
      <c r="B68" s="1" t="e">
        <f>+#REF!</f>
        <v>#REF!</v>
      </c>
      <c r="C68" s="1" t="e">
        <f>+#REF!</f>
        <v>#REF!</v>
      </c>
      <c r="D68" s="18"/>
      <c r="E68" s="1" t="e">
        <f>+#REF!</f>
        <v>#REF!</v>
      </c>
      <c r="F68" s="1" t="e">
        <f>+#REF!</f>
        <v>#REF!</v>
      </c>
      <c r="G68" s="1" t="e">
        <f>+#REF!</f>
        <v>#REF!</v>
      </c>
      <c r="H68" s="18"/>
      <c r="I68" s="1" t="e">
        <f>+#REF!</f>
        <v>#REF!</v>
      </c>
      <c r="J68" s="1" t="e">
        <f>+#REF!</f>
        <v>#REF!</v>
      </c>
      <c r="K68" s="1" t="e">
        <f>+#REF!</f>
        <v>#REF!</v>
      </c>
      <c r="L68" s="18"/>
      <c r="M68" s="1" t="e">
        <f>+#REF!</f>
        <v>#REF!</v>
      </c>
      <c r="N68" s="1" t="e">
        <f>+#REF!</f>
        <v>#REF!</v>
      </c>
      <c r="O68" s="1" t="e">
        <f>+#REF!</f>
        <v>#REF!</v>
      </c>
      <c r="P68" s="18"/>
      <c r="Q68" s="1" t="e">
        <f>+#REF!</f>
        <v>#REF!</v>
      </c>
      <c r="R68" s="1" t="e">
        <f>+#REF!</f>
        <v>#REF!</v>
      </c>
      <c r="S68" s="1" t="e">
        <f>+#REF!</f>
        <v>#REF!</v>
      </c>
      <c r="T68" s="18"/>
      <c r="U68" s="1" t="e">
        <f>+#REF!</f>
        <v>#REF!</v>
      </c>
      <c r="V68" s="1" t="e">
        <f>+#REF!</f>
        <v>#REF!</v>
      </c>
      <c r="W68" s="1" t="e">
        <f>+#REF!</f>
        <v>#REF!</v>
      </c>
      <c r="X68" s="18"/>
      <c r="AB68" s="18"/>
    </row>
    <row r="69" spans="1:28">
      <c r="D69" s="18"/>
      <c r="H69" s="18"/>
      <c r="L69" s="18"/>
      <c r="P69" s="18"/>
      <c r="T69" s="18"/>
      <c r="X69" s="18"/>
      <c r="AB69" s="18"/>
    </row>
    <row r="70" spans="1:28">
      <c r="A70" s="1" t="e">
        <f>+#REF!</f>
        <v>#REF!</v>
      </c>
      <c r="B70" s="1" t="e">
        <f>+#REF!</f>
        <v>#REF!</v>
      </c>
      <c r="C70" s="1" t="e">
        <f>+#REF!</f>
        <v>#REF!</v>
      </c>
      <c r="D70" s="18"/>
      <c r="E70" s="1" t="e">
        <f>+#REF!</f>
        <v>#REF!</v>
      </c>
      <c r="F70" s="1" t="e">
        <f>+#REF!</f>
        <v>#REF!</v>
      </c>
      <c r="G70" s="1" t="e">
        <f>+#REF!</f>
        <v>#REF!</v>
      </c>
      <c r="H70" s="18"/>
      <c r="I70" s="1" t="e">
        <f>+#REF!</f>
        <v>#REF!</v>
      </c>
      <c r="J70" s="1" t="e">
        <f>+#REF!</f>
        <v>#REF!</v>
      </c>
      <c r="K70" s="1" t="e">
        <f>+#REF!</f>
        <v>#REF!</v>
      </c>
      <c r="L70" s="18"/>
      <c r="M70" s="1" t="e">
        <f>+#REF!</f>
        <v>#REF!</v>
      </c>
      <c r="N70" s="1" t="e">
        <f>+#REF!</f>
        <v>#REF!</v>
      </c>
      <c r="O70" s="1" t="e">
        <f>+#REF!</f>
        <v>#REF!</v>
      </c>
      <c r="P70" s="18"/>
      <c r="Q70" s="1" t="e">
        <f>+#REF!</f>
        <v>#REF!</v>
      </c>
      <c r="R70" s="1" t="e">
        <f>+#REF!</f>
        <v>#REF!</v>
      </c>
      <c r="S70" s="1" t="e">
        <f>+#REF!</f>
        <v>#REF!</v>
      </c>
      <c r="T70" s="18"/>
      <c r="U70" s="1" t="e">
        <f>+#REF!</f>
        <v>#REF!</v>
      </c>
      <c r="V70" s="1" t="e">
        <f>+#REF!</f>
        <v>#REF!</v>
      </c>
      <c r="W70" s="1" t="e">
        <f>+#REF!</f>
        <v>#REF!</v>
      </c>
      <c r="X70" s="18"/>
      <c r="AB70" s="18"/>
    </row>
    <row r="71" spans="1:28">
      <c r="A71" s="1" t="e">
        <f>+#REF!</f>
        <v>#REF!</v>
      </c>
      <c r="B71" s="1" t="e">
        <f>+#REF!</f>
        <v>#REF!</v>
      </c>
      <c r="C71" s="1" t="e">
        <f>+#REF!</f>
        <v>#REF!</v>
      </c>
      <c r="D71" s="18"/>
      <c r="E71" s="1" t="e">
        <f>+#REF!</f>
        <v>#REF!</v>
      </c>
      <c r="F71" s="1" t="e">
        <f>+#REF!</f>
        <v>#REF!</v>
      </c>
      <c r="G71" s="1" t="e">
        <f>+#REF!</f>
        <v>#REF!</v>
      </c>
      <c r="H71" s="18"/>
      <c r="I71" s="1" t="e">
        <f>+#REF!</f>
        <v>#REF!</v>
      </c>
      <c r="J71" s="1" t="e">
        <f>+#REF!</f>
        <v>#REF!</v>
      </c>
      <c r="K71" s="1" t="e">
        <f>+#REF!</f>
        <v>#REF!</v>
      </c>
      <c r="L71" s="18"/>
      <c r="M71" s="1" t="e">
        <f>+#REF!</f>
        <v>#REF!</v>
      </c>
      <c r="N71" s="1" t="e">
        <f>+#REF!</f>
        <v>#REF!</v>
      </c>
      <c r="O71" s="1" t="e">
        <f>+#REF!</f>
        <v>#REF!</v>
      </c>
      <c r="P71" s="18"/>
      <c r="Q71" s="1" t="e">
        <f>+#REF!</f>
        <v>#REF!</v>
      </c>
      <c r="R71" s="1" t="e">
        <f>+#REF!</f>
        <v>#REF!</v>
      </c>
      <c r="S71" s="1" t="e">
        <f>+#REF!</f>
        <v>#REF!</v>
      </c>
      <c r="T71" s="18"/>
      <c r="U71" s="1" t="e">
        <f>+#REF!</f>
        <v>#REF!</v>
      </c>
      <c r="V71" s="1" t="e">
        <f>+#REF!</f>
        <v>#REF!</v>
      </c>
      <c r="W71" s="1" t="e">
        <f>+#REF!</f>
        <v>#REF!</v>
      </c>
      <c r="X71" s="18"/>
      <c r="AB71" s="18"/>
    </row>
    <row r="72" spans="1:28">
      <c r="A72" s="1" t="e">
        <f>+#REF!</f>
        <v>#REF!</v>
      </c>
      <c r="B72" s="1" t="e">
        <f>+#REF!</f>
        <v>#REF!</v>
      </c>
      <c r="C72" s="1" t="e">
        <f>+#REF!</f>
        <v>#REF!</v>
      </c>
      <c r="D72" s="18"/>
      <c r="E72" s="1" t="e">
        <f>+#REF!</f>
        <v>#REF!</v>
      </c>
      <c r="F72" s="1" t="e">
        <f>+#REF!</f>
        <v>#REF!</v>
      </c>
      <c r="G72" s="1" t="e">
        <f>+#REF!</f>
        <v>#REF!</v>
      </c>
      <c r="H72" s="18"/>
      <c r="I72" s="1" t="e">
        <f>+#REF!</f>
        <v>#REF!</v>
      </c>
      <c r="J72" s="1" t="e">
        <f>+#REF!</f>
        <v>#REF!</v>
      </c>
      <c r="K72" s="1" t="e">
        <f>+#REF!</f>
        <v>#REF!</v>
      </c>
      <c r="L72" s="18"/>
      <c r="M72" s="1" t="e">
        <f>+#REF!</f>
        <v>#REF!</v>
      </c>
      <c r="N72" s="1" t="e">
        <f>+#REF!</f>
        <v>#REF!</v>
      </c>
      <c r="O72" s="1" t="e">
        <f>+#REF!</f>
        <v>#REF!</v>
      </c>
      <c r="P72" s="18"/>
      <c r="Q72" s="1" t="e">
        <f>+#REF!</f>
        <v>#REF!</v>
      </c>
      <c r="R72" s="1" t="e">
        <f>+#REF!</f>
        <v>#REF!</v>
      </c>
      <c r="S72" s="1" t="e">
        <f>+#REF!</f>
        <v>#REF!</v>
      </c>
      <c r="T72" s="18"/>
      <c r="U72" s="1" t="e">
        <f>+#REF!</f>
        <v>#REF!</v>
      </c>
      <c r="V72" s="1" t="e">
        <f>+#REF!</f>
        <v>#REF!</v>
      </c>
      <c r="W72" s="1" t="e">
        <f>+#REF!</f>
        <v>#REF!</v>
      </c>
      <c r="X72" s="18"/>
      <c r="AB72" s="18"/>
    </row>
    <row r="73" spans="1:28">
      <c r="A73" s="1" t="e">
        <f>+#REF!</f>
        <v>#REF!</v>
      </c>
      <c r="B73" s="1" t="e">
        <f>+#REF!</f>
        <v>#REF!</v>
      </c>
      <c r="C73" s="1" t="e">
        <f>+#REF!</f>
        <v>#REF!</v>
      </c>
      <c r="D73" s="18"/>
      <c r="E73" s="1" t="e">
        <f>+#REF!</f>
        <v>#REF!</v>
      </c>
      <c r="F73" s="1" t="e">
        <f>+#REF!</f>
        <v>#REF!</v>
      </c>
      <c r="G73" s="1" t="e">
        <f>+#REF!</f>
        <v>#REF!</v>
      </c>
      <c r="H73" s="18"/>
      <c r="I73" s="1" t="e">
        <f>+#REF!</f>
        <v>#REF!</v>
      </c>
      <c r="J73" s="1" t="e">
        <f>+#REF!</f>
        <v>#REF!</v>
      </c>
      <c r="K73" s="1" t="e">
        <f>+#REF!</f>
        <v>#REF!</v>
      </c>
      <c r="L73" s="18"/>
      <c r="M73" s="1" t="e">
        <f>+#REF!</f>
        <v>#REF!</v>
      </c>
      <c r="N73" s="1" t="e">
        <f>+#REF!</f>
        <v>#REF!</v>
      </c>
      <c r="O73" s="1" t="e">
        <f>+#REF!</f>
        <v>#REF!</v>
      </c>
      <c r="P73" s="18"/>
      <c r="Q73" s="1" t="e">
        <f>+#REF!</f>
        <v>#REF!</v>
      </c>
      <c r="R73" s="1" t="e">
        <f>+#REF!</f>
        <v>#REF!</v>
      </c>
      <c r="S73" s="1" t="e">
        <f>+#REF!</f>
        <v>#REF!</v>
      </c>
      <c r="T73" s="18"/>
      <c r="U73" s="1" t="e">
        <f>+#REF!</f>
        <v>#REF!</v>
      </c>
      <c r="V73" s="1" t="e">
        <f>+#REF!</f>
        <v>#REF!</v>
      </c>
      <c r="W73" s="1" t="e">
        <f>+#REF!</f>
        <v>#REF!</v>
      </c>
      <c r="X73" s="18"/>
      <c r="AB73" s="18"/>
    </row>
    <row r="74" spans="1:28">
      <c r="A74" s="1" t="e">
        <f>+#REF!</f>
        <v>#REF!</v>
      </c>
      <c r="B74" s="1" t="e">
        <f>+#REF!</f>
        <v>#REF!</v>
      </c>
      <c r="C74" s="1" t="e">
        <f>+#REF!</f>
        <v>#REF!</v>
      </c>
      <c r="D74" s="18"/>
      <c r="E74" s="1" t="e">
        <f>+#REF!</f>
        <v>#REF!</v>
      </c>
      <c r="F74" s="1" t="e">
        <f>+#REF!</f>
        <v>#REF!</v>
      </c>
      <c r="G74" s="1" t="e">
        <f>+#REF!</f>
        <v>#REF!</v>
      </c>
      <c r="H74" s="18"/>
      <c r="I74" s="1" t="e">
        <f>+#REF!</f>
        <v>#REF!</v>
      </c>
      <c r="J74" s="1" t="e">
        <f>+#REF!</f>
        <v>#REF!</v>
      </c>
      <c r="K74" s="1" t="e">
        <f>+#REF!</f>
        <v>#REF!</v>
      </c>
      <c r="L74" s="18"/>
      <c r="M74" s="1" t="e">
        <f>+#REF!</f>
        <v>#REF!</v>
      </c>
      <c r="N74" s="1" t="e">
        <f>+#REF!</f>
        <v>#REF!</v>
      </c>
      <c r="O74" s="1" t="e">
        <f>+#REF!</f>
        <v>#REF!</v>
      </c>
      <c r="P74" s="18"/>
      <c r="Q74" s="1" t="e">
        <f>+#REF!</f>
        <v>#REF!</v>
      </c>
      <c r="R74" s="1" t="e">
        <f>+#REF!</f>
        <v>#REF!</v>
      </c>
      <c r="S74" s="1" t="e">
        <f>+#REF!</f>
        <v>#REF!</v>
      </c>
      <c r="T74" s="18"/>
      <c r="U74" s="1" t="e">
        <f>+#REF!</f>
        <v>#REF!</v>
      </c>
      <c r="V74" s="1" t="e">
        <f>+#REF!</f>
        <v>#REF!</v>
      </c>
      <c r="W74" s="1" t="e">
        <f>+#REF!</f>
        <v>#REF!</v>
      </c>
      <c r="X74" s="18"/>
      <c r="AB74" s="18"/>
    </row>
    <row r="75" spans="1:28">
      <c r="D75" s="18"/>
      <c r="H75" s="18"/>
      <c r="L75" s="18"/>
      <c r="P75" s="18"/>
      <c r="T75" s="18"/>
      <c r="X75" s="18"/>
      <c r="AB75" s="18"/>
    </row>
    <row r="76" spans="1:28">
      <c r="A76" s="1" t="e">
        <f>+#REF!</f>
        <v>#REF!</v>
      </c>
      <c r="B76" s="1" t="e">
        <f>+#REF!</f>
        <v>#REF!</v>
      </c>
      <c r="C76" s="1" t="e">
        <f>+#REF!</f>
        <v>#REF!</v>
      </c>
      <c r="D76" s="18"/>
      <c r="E76" s="1" t="e">
        <f>+#REF!</f>
        <v>#REF!</v>
      </c>
      <c r="F76" s="1" t="e">
        <f>+#REF!</f>
        <v>#REF!</v>
      </c>
      <c r="G76" s="1" t="e">
        <f>+#REF!</f>
        <v>#REF!</v>
      </c>
      <c r="H76" s="18"/>
      <c r="I76" s="1" t="e">
        <f>+#REF!</f>
        <v>#REF!</v>
      </c>
      <c r="J76" s="1" t="e">
        <f>+#REF!</f>
        <v>#REF!</v>
      </c>
      <c r="K76" s="1" t="e">
        <f>+#REF!</f>
        <v>#REF!</v>
      </c>
      <c r="L76" s="18"/>
      <c r="M76" s="1" t="e">
        <f>+#REF!</f>
        <v>#REF!</v>
      </c>
      <c r="N76" s="1" t="e">
        <f>+#REF!</f>
        <v>#REF!</v>
      </c>
      <c r="O76" s="1" t="e">
        <f>+#REF!</f>
        <v>#REF!</v>
      </c>
      <c r="P76" s="18"/>
      <c r="Q76" s="1" t="e">
        <f>+#REF!</f>
        <v>#REF!</v>
      </c>
      <c r="R76" s="1" t="e">
        <f>+#REF!</f>
        <v>#REF!</v>
      </c>
      <c r="S76" s="1" t="e">
        <f>+#REF!</f>
        <v>#REF!</v>
      </c>
      <c r="T76" s="18"/>
      <c r="X76" s="18"/>
      <c r="AB76" s="18"/>
    </row>
    <row r="77" spans="1:28">
      <c r="A77" s="1" t="e">
        <f>+#REF!</f>
        <v>#REF!</v>
      </c>
      <c r="B77" s="1" t="e">
        <f>+#REF!</f>
        <v>#REF!</v>
      </c>
      <c r="C77" s="1" t="e">
        <f>+#REF!</f>
        <v>#REF!</v>
      </c>
      <c r="D77" s="18"/>
      <c r="E77" s="1" t="e">
        <f>+#REF!</f>
        <v>#REF!</v>
      </c>
      <c r="F77" s="1" t="e">
        <f>+#REF!</f>
        <v>#REF!</v>
      </c>
      <c r="G77" s="1" t="e">
        <f>+#REF!</f>
        <v>#REF!</v>
      </c>
      <c r="H77" s="18"/>
      <c r="I77" s="1" t="e">
        <f>+#REF!</f>
        <v>#REF!</v>
      </c>
      <c r="J77" s="1" t="e">
        <f>+#REF!</f>
        <v>#REF!</v>
      </c>
      <c r="K77" s="1" t="e">
        <f>+#REF!</f>
        <v>#REF!</v>
      </c>
      <c r="L77" s="18"/>
      <c r="M77" s="1" t="e">
        <f>+#REF!</f>
        <v>#REF!</v>
      </c>
      <c r="N77" s="1" t="e">
        <f>+#REF!</f>
        <v>#REF!</v>
      </c>
      <c r="O77" s="1" t="e">
        <f>+#REF!</f>
        <v>#REF!</v>
      </c>
      <c r="P77" s="18"/>
      <c r="Q77" s="1" t="e">
        <f>+#REF!</f>
        <v>#REF!</v>
      </c>
      <c r="R77" s="1" t="e">
        <f>+#REF!</f>
        <v>#REF!</v>
      </c>
      <c r="S77" s="1" t="e">
        <f>+#REF!</f>
        <v>#REF!</v>
      </c>
      <c r="T77" s="18"/>
      <c r="X77" s="18"/>
      <c r="AB77" s="18"/>
    </row>
    <row r="78" spans="1:28">
      <c r="A78" s="1" t="e">
        <f>+#REF!</f>
        <v>#REF!</v>
      </c>
      <c r="B78" s="1" t="e">
        <f>+#REF!</f>
        <v>#REF!</v>
      </c>
      <c r="C78" s="1" t="e">
        <f>+#REF!</f>
        <v>#REF!</v>
      </c>
      <c r="D78" s="18"/>
      <c r="E78" s="1" t="e">
        <f>+#REF!</f>
        <v>#REF!</v>
      </c>
      <c r="F78" s="1" t="e">
        <f>+#REF!</f>
        <v>#REF!</v>
      </c>
      <c r="G78" s="1" t="e">
        <f>+#REF!</f>
        <v>#REF!</v>
      </c>
      <c r="H78" s="18"/>
      <c r="I78" s="1" t="e">
        <f>+#REF!</f>
        <v>#REF!</v>
      </c>
      <c r="J78" s="1" t="e">
        <f>+#REF!</f>
        <v>#REF!</v>
      </c>
      <c r="K78" s="1" t="e">
        <f>+#REF!</f>
        <v>#REF!</v>
      </c>
      <c r="L78" s="18"/>
      <c r="M78" s="1" t="e">
        <f>+#REF!</f>
        <v>#REF!</v>
      </c>
      <c r="N78" s="1" t="e">
        <f>+#REF!</f>
        <v>#REF!</v>
      </c>
      <c r="O78" s="1" t="e">
        <f>+#REF!</f>
        <v>#REF!</v>
      </c>
      <c r="P78" s="18"/>
      <c r="Q78" s="1" t="e">
        <f>+#REF!</f>
        <v>#REF!</v>
      </c>
      <c r="R78" s="1" t="e">
        <f>+#REF!</f>
        <v>#REF!</v>
      </c>
      <c r="S78" s="1" t="e">
        <f>+#REF!</f>
        <v>#REF!</v>
      </c>
      <c r="T78" s="18"/>
      <c r="X78" s="18"/>
      <c r="AB78" s="18"/>
    </row>
    <row r="79" spans="1:28">
      <c r="A79" s="1" t="e">
        <f>+#REF!</f>
        <v>#REF!</v>
      </c>
      <c r="B79" s="1" t="e">
        <f>+#REF!</f>
        <v>#REF!</v>
      </c>
      <c r="C79" s="1" t="e">
        <f>+#REF!</f>
        <v>#REF!</v>
      </c>
      <c r="D79" s="18"/>
      <c r="E79" s="1" t="e">
        <f>+#REF!</f>
        <v>#REF!</v>
      </c>
      <c r="F79" s="1" t="e">
        <f>+#REF!</f>
        <v>#REF!</v>
      </c>
      <c r="G79" s="1" t="e">
        <f>+#REF!</f>
        <v>#REF!</v>
      </c>
      <c r="H79" s="18"/>
      <c r="I79" s="1" t="e">
        <f>+#REF!</f>
        <v>#REF!</v>
      </c>
      <c r="J79" s="1" t="e">
        <f>+#REF!</f>
        <v>#REF!</v>
      </c>
      <c r="K79" s="1" t="e">
        <f>+#REF!</f>
        <v>#REF!</v>
      </c>
      <c r="L79" s="18"/>
      <c r="M79" s="1" t="e">
        <f>+#REF!</f>
        <v>#REF!</v>
      </c>
      <c r="N79" s="1" t="e">
        <f>+#REF!</f>
        <v>#REF!</v>
      </c>
      <c r="O79" s="1" t="e">
        <f>+#REF!</f>
        <v>#REF!</v>
      </c>
      <c r="P79" s="18"/>
      <c r="Q79" s="1" t="e">
        <f>+#REF!</f>
        <v>#REF!</v>
      </c>
      <c r="R79" s="1" t="e">
        <f>+#REF!</f>
        <v>#REF!</v>
      </c>
      <c r="S79" s="1" t="e">
        <f>+#REF!</f>
        <v>#REF!</v>
      </c>
      <c r="T79" s="18"/>
      <c r="X79" s="18"/>
      <c r="AB79" s="18"/>
    </row>
    <row r="80" spans="1:28">
      <c r="A80" s="1" t="e">
        <f>+#REF!</f>
        <v>#REF!</v>
      </c>
      <c r="B80" s="1" t="e">
        <f>+#REF!</f>
        <v>#REF!</v>
      </c>
      <c r="C80" s="1" t="e">
        <f>+#REF!</f>
        <v>#REF!</v>
      </c>
      <c r="D80" s="18"/>
      <c r="E80" s="1" t="e">
        <f>+#REF!</f>
        <v>#REF!</v>
      </c>
      <c r="F80" s="1" t="e">
        <f>+#REF!</f>
        <v>#REF!</v>
      </c>
      <c r="G80" s="1" t="e">
        <f>+#REF!</f>
        <v>#REF!</v>
      </c>
      <c r="H80" s="18"/>
      <c r="I80" s="1" t="e">
        <f>+#REF!</f>
        <v>#REF!</v>
      </c>
      <c r="J80" s="1" t="e">
        <f>+#REF!</f>
        <v>#REF!</v>
      </c>
      <c r="K80" s="1" t="e">
        <f>+#REF!</f>
        <v>#REF!</v>
      </c>
      <c r="L80" s="18"/>
      <c r="M80" s="1" t="e">
        <f>+#REF!</f>
        <v>#REF!</v>
      </c>
      <c r="N80" s="1" t="e">
        <f>+#REF!</f>
        <v>#REF!</v>
      </c>
      <c r="O80" s="1" t="e">
        <f>+#REF!</f>
        <v>#REF!</v>
      </c>
      <c r="P80" s="18"/>
      <c r="Q80" s="1" t="e">
        <f>+#REF!</f>
        <v>#REF!</v>
      </c>
      <c r="R80" s="1" t="e">
        <f>+#REF!</f>
        <v>#REF!</v>
      </c>
      <c r="S80" s="1" t="e">
        <f>+#REF!</f>
        <v>#REF!</v>
      </c>
      <c r="T80" s="18"/>
      <c r="X80" s="18"/>
      <c r="AB80" s="18"/>
    </row>
    <row r="81" spans="1:28">
      <c r="D81" s="18"/>
      <c r="H81" s="18"/>
      <c r="L81" s="18"/>
      <c r="P81" s="18"/>
      <c r="T81" s="18"/>
      <c r="X81" s="18"/>
      <c r="AB81" s="18"/>
    </row>
    <row r="82" spans="1:28">
      <c r="A82" s="1" t="e">
        <f>+#REF!</f>
        <v>#REF!</v>
      </c>
      <c r="B82" s="1" t="e">
        <f>+#REF!</f>
        <v>#REF!</v>
      </c>
      <c r="C82" s="1" t="e">
        <f>+#REF!</f>
        <v>#REF!</v>
      </c>
      <c r="D82" s="18"/>
      <c r="E82" s="1" t="e">
        <f>+#REF!</f>
        <v>#REF!</v>
      </c>
      <c r="F82" s="1" t="e">
        <f>+#REF!</f>
        <v>#REF!</v>
      </c>
      <c r="G82" s="1" t="e">
        <f>+#REF!</f>
        <v>#REF!</v>
      </c>
      <c r="H82" s="18"/>
      <c r="I82" s="1" t="e">
        <f>+#REF!</f>
        <v>#REF!</v>
      </c>
      <c r="J82" s="1" t="e">
        <f>+#REF!</f>
        <v>#REF!</v>
      </c>
      <c r="K82" s="1" t="e">
        <f>+#REF!</f>
        <v>#REF!</v>
      </c>
      <c r="L82" s="18"/>
      <c r="M82" s="1" t="e">
        <f>+#REF!</f>
        <v>#REF!</v>
      </c>
      <c r="N82" s="1" t="e">
        <f>+#REF!</f>
        <v>#REF!</v>
      </c>
      <c r="O82" s="1" t="e">
        <f>+#REF!</f>
        <v>#REF!</v>
      </c>
      <c r="P82" s="18"/>
      <c r="Q82" s="1" t="e">
        <f>+#REF!</f>
        <v>#REF!</v>
      </c>
      <c r="R82" s="1" t="e">
        <f>+#REF!</f>
        <v>#REF!</v>
      </c>
      <c r="S82" s="1" t="e">
        <f>+#REF!</f>
        <v>#REF!</v>
      </c>
      <c r="T82" s="18"/>
      <c r="X82" s="18"/>
      <c r="AB82" s="18"/>
    </row>
    <row r="83" spans="1:28">
      <c r="A83" s="1" t="e">
        <f>+#REF!</f>
        <v>#REF!</v>
      </c>
      <c r="B83" s="1" t="e">
        <f>+#REF!</f>
        <v>#REF!</v>
      </c>
      <c r="C83" s="1" t="e">
        <f>+#REF!</f>
        <v>#REF!</v>
      </c>
      <c r="D83" s="18"/>
      <c r="E83" s="1" t="e">
        <f>+#REF!</f>
        <v>#REF!</v>
      </c>
      <c r="F83" s="1" t="e">
        <f>+#REF!</f>
        <v>#REF!</v>
      </c>
      <c r="G83" s="1" t="e">
        <f>+#REF!</f>
        <v>#REF!</v>
      </c>
      <c r="H83" s="18"/>
      <c r="I83" s="1" t="e">
        <f>+#REF!</f>
        <v>#REF!</v>
      </c>
      <c r="J83" s="1" t="e">
        <f>+#REF!</f>
        <v>#REF!</v>
      </c>
      <c r="K83" s="1" t="e">
        <f>+#REF!</f>
        <v>#REF!</v>
      </c>
      <c r="L83" s="18"/>
      <c r="M83" s="1" t="e">
        <f>+#REF!</f>
        <v>#REF!</v>
      </c>
      <c r="N83" s="1" t="e">
        <f>+#REF!</f>
        <v>#REF!</v>
      </c>
      <c r="O83" s="1" t="e">
        <f>+#REF!</f>
        <v>#REF!</v>
      </c>
      <c r="P83" s="18"/>
      <c r="Q83" s="1" t="e">
        <f>+#REF!</f>
        <v>#REF!</v>
      </c>
      <c r="R83" s="1" t="e">
        <f>+#REF!</f>
        <v>#REF!</v>
      </c>
      <c r="S83" s="1" t="e">
        <f>+#REF!</f>
        <v>#REF!</v>
      </c>
      <c r="T83" s="18"/>
      <c r="X83" s="18"/>
      <c r="AB83" s="18"/>
    </row>
    <row r="84" spans="1:28">
      <c r="A84" s="1" t="e">
        <f>+#REF!</f>
        <v>#REF!</v>
      </c>
      <c r="B84" s="1" t="e">
        <f>+#REF!</f>
        <v>#REF!</v>
      </c>
      <c r="C84" s="1" t="e">
        <f>+#REF!</f>
        <v>#REF!</v>
      </c>
      <c r="D84" s="18"/>
      <c r="E84" s="1" t="e">
        <f>+#REF!</f>
        <v>#REF!</v>
      </c>
      <c r="F84" s="1" t="e">
        <f>+#REF!</f>
        <v>#REF!</v>
      </c>
      <c r="G84" s="1" t="e">
        <f>+#REF!</f>
        <v>#REF!</v>
      </c>
      <c r="H84" s="18"/>
      <c r="I84" s="1" t="e">
        <f>+#REF!</f>
        <v>#REF!</v>
      </c>
      <c r="J84" s="1" t="e">
        <f>+#REF!</f>
        <v>#REF!</v>
      </c>
      <c r="K84" s="1" t="e">
        <f>+#REF!</f>
        <v>#REF!</v>
      </c>
      <c r="L84" s="18"/>
      <c r="M84" s="1" t="e">
        <f>+#REF!</f>
        <v>#REF!</v>
      </c>
      <c r="N84" s="1" t="e">
        <f>+#REF!</f>
        <v>#REF!</v>
      </c>
      <c r="O84" s="1" t="e">
        <f>+#REF!</f>
        <v>#REF!</v>
      </c>
      <c r="P84" s="18"/>
      <c r="Q84" s="1" t="e">
        <f>+#REF!</f>
        <v>#REF!</v>
      </c>
      <c r="R84" s="1" t="e">
        <f>+#REF!</f>
        <v>#REF!</v>
      </c>
      <c r="S84" s="1" t="e">
        <f>+#REF!</f>
        <v>#REF!</v>
      </c>
      <c r="T84" s="18"/>
      <c r="X84" s="18"/>
      <c r="AB84" s="18"/>
    </row>
    <row r="85" spans="1:28">
      <c r="A85" s="1" t="e">
        <f>+#REF!</f>
        <v>#REF!</v>
      </c>
      <c r="B85" s="1" t="e">
        <f>+#REF!</f>
        <v>#REF!</v>
      </c>
      <c r="C85" s="1" t="e">
        <f>+#REF!</f>
        <v>#REF!</v>
      </c>
      <c r="D85" s="18"/>
      <c r="E85" s="1" t="e">
        <f>+#REF!</f>
        <v>#REF!</v>
      </c>
      <c r="F85" s="1" t="e">
        <f>+#REF!</f>
        <v>#REF!</v>
      </c>
      <c r="G85" s="1" t="e">
        <f>+#REF!</f>
        <v>#REF!</v>
      </c>
      <c r="H85" s="18"/>
      <c r="I85" s="1" t="e">
        <f>+#REF!</f>
        <v>#REF!</v>
      </c>
      <c r="J85" s="1" t="e">
        <f>+#REF!</f>
        <v>#REF!</v>
      </c>
      <c r="K85" s="1" t="e">
        <f>+#REF!</f>
        <v>#REF!</v>
      </c>
      <c r="L85" s="18"/>
      <c r="M85" s="1" t="e">
        <f>+#REF!</f>
        <v>#REF!</v>
      </c>
      <c r="N85" s="1" t="e">
        <f>+#REF!</f>
        <v>#REF!</v>
      </c>
      <c r="O85" s="1" t="e">
        <f>+#REF!</f>
        <v>#REF!</v>
      </c>
      <c r="P85" s="18"/>
      <c r="Q85" s="1" t="e">
        <f>+#REF!</f>
        <v>#REF!</v>
      </c>
      <c r="R85" s="1" t="e">
        <f>+#REF!</f>
        <v>#REF!</v>
      </c>
      <c r="S85" s="1" t="e">
        <f>+#REF!</f>
        <v>#REF!</v>
      </c>
      <c r="T85" s="18"/>
      <c r="X85" s="18"/>
      <c r="AB85" s="18"/>
    </row>
    <row r="86" spans="1:28">
      <c r="A86" s="1" t="e">
        <f>+#REF!</f>
        <v>#REF!</v>
      </c>
      <c r="B86" s="1" t="e">
        <f>+#REF!</f>
        <v>#REF!</v>
      </c>
      <c r="C86" s="1" t="e">
        <f>+#REF!</f>
        <v>#REF!</v>
      </c>
      <c r="D86" s="18"/>
      <c r="E86" s="1" t="e">
        <f>+#REF!</f>
        <v>#REF!</v>
      </c>
      <c r="F86" s="1" t="e">
        <f>+#REF!</f>
        <v>#REF!</v>
      </c>
      <c r="G86" s="1" t="e">
        <f>+#REF!</f>
        <v>#REF!</v>
      </c>
      <c r="H86" s="18"/>
      <c r="I86" s="1" t="e">
        <f>+#REF!</f>
        <v>#REF!</v>
      </c>
      <c r="J86" s="1" t="e">
        <f>+#REF!</f>
        <v>#REF!</v>
      </c>
      <c r="K86" s="1" t="e">
        <f>+#REF!</f>
        <v>#REF!</v>
      </c>
      <c r="L86" s="18"/>
      <c r="M86" s="1" t="e">
        <f>+#REF!</f>
        <v>#REF!</v>
      </c>
      <c r="N86" s="1" t="e">
        <f>+#REF!</f>
        <v>#REF!</v>
      </c>
      <c r="O86" s="1" t="e">
        <f>+#REF!</f>
        <v>#REF!</v>
      </c>
      <c r="P86" s="18"/>
      <c r="Q86" s="1" t="e">
        <f>+#REF!</f>
        <v>#REF!</v>
      </c>
      <c r="R86" s="1" t="e">
        <f>+#REF!</f>
        <v>#REF!</v>
      </c>
      <c r="S86" s="1" t="e">
        <f>+#REF!</f>
        <v>#REF!</v>
      </c>
      <c r="T86" s="18"/>
      <c r="X86" s="18"/>
      <c r="AB86" s="18"/>
    </row>
    <row r="87" spans="1:28">
      <c r="D87" s="18"/>
      <c r="H87" s="18"/>
      <c r="L87" s="18"/>
      <c r="P87" s="18"/>
      <c r="T87" s="18"/>
      <c r="X87" s="18"/>
      <c r="AB87" s="18"/>
    </row>
    <row r="88" spans="1:28">
      <c r="A88" s="1" t="e">
        <f>+#REF!</f>
        <v>#REF!</v>
      </c>
      <c r="B88" s="1" t="e">
        <f>+#REF!</f>
        <v>#REF!</v>
      </c>
      <c r="C88" s="1" t="e">
        <f>+#REF!</f>
        <v>#REF!</v>
      </c>
      <c r="D88" s="18"/>
      <c r="E88" s="1" t="e">
        <f>+#REF!</f>
        <v>#REF!</v>
      </c>
      <c r="F88" s="1" t="e">
        <f>+#REF!</f>
        <v>#REF!</v>
      </c>
      <c r="G88" s="1" t="e">
        <f>+#REF!</f>
        <v>#REF!</v>
      </c>
      <c r="H88" s="18"/>
      <c r="I88" s="1" t="e">
        <f>+#REF!</f>
        <v>#REF!</v>
      </c>
      <c r="J88" s="1" t="e">
        <f>+#REF!</f>
        <v>#REF!</v>
      </c>
      <c r="K88" s="1" t="e">
        <f>+#REF!</f>
        <v>#REF!</v>
      </c>
      <c r="L88" s="18"/>
      <c r="M88" s="1" t="e">
        <f>+#REF!</f>
        <v>#REF!</v>
      </c>
      <c r="N88" s="1" t="e">
        <f>+#REF!</f>
        <v>#REF!</v>
      </c>
      <c r="O88" s="1" t="e">
        <f>+#REF!</f>
        <v>#REF!</v>
      </c>
      <c r="P88" s="18"/>
      <c r="Q88" s="1" t="e">
        <f>+#REF!</f>
        <v>#REF!</v>
      </c>
      <c r="R88" s="1" t="e">
        <f>+#REF!</f>
        <v>#REF!</v>
      </c>
      <c r="S88" s="1" t="e">
        <f>+#REF!</f>
        <v>#REF!</v>
      </c>
      <c r="T88" s="18"/>
      <c r="X88" s="18"/>
      <c r="AB88" s="18"/>
    </row>
    <row r="89" spans="1:28">
      <c r="A89" s="1" t="e">
        <f>+#REF!</f>
        <v>#REF!</v>
      </c>
      <c r="B89" s="1" t="e">
        <f>+#REF!</f>
        <v>#REF!</v>
      </c>
      <c r="C89" s="1" t="e">
        <f>+#REF!</f>
        <v>#REF!</v>
      </c>
      <c r="D89" s="18"/>
      <c r="E89" s="1" t="e">
        <f>+#REF!</f>
        <v>#REF!</v>
      </c>
      <c r="F89" s="1" t="e">
        <f>+#REF!</f>
        <v>#REF!</v>
      </c>
      <c r="G89" s="1" t="e">
        <f>+#REF!</f>
        <v>#REF!</v>
      </c>
      <c r="H89" s="18"/>
      <c r="I89" s="1" t="e">
        <f>+#REF!</f>
        <v>#REF!</v>
      </c>
      <c r="J89" s="1" t="e">
        <f>+#REF!</f>
        <v>#REF!</v>
      </c>
      <c r="K89" s="1" t="e">
        <f>+#REF!</f>
        <v>#REF!</v>
      </c>
      <c r="L89" s="18"/>
      <c r="M89" s="1" t="e">
        <f>+#REF!</f>
        <v>#REF!</v>
      </c>
      <c r="N89" s="1" t="e">
        <f>+#REF!</f>
        <v>#REF!</v>
      </c>
      <c r="O89" s="1" t="e">
        <f>+#REF!</f>
        <v>#REF!</v>
      </c>
      <c r="P89" s="18"/>
      <c r="Q89" s="1" t="e">
        <f>+#REF!</f>
        <v>#REF!</v>
      </c>
      <c r="R89" s="1" t="e">
        <f>+#REF!</f>
        <v>#REF!</v>
      </c>
      <c r="S89" s="1" t="e">
        <f>+#REF!</f>
        <v>#REF!</v>
      </c>
      <c r="T89" s="18"/>
      <c r="X89" s="18"/>
      <c r="AB89" s="18"/>
    </row>
    <row r="90" spans="1:28">
      <c r="A90" s="1" t="e">
        <f>+#REF!</f>
        <v>#REF!</v>
      </c>
      <c r="B90" s="1" t="e">
        <f>+#REF!</f>
        <v>#REF!</v>
      </c>
      <c r="C90" s="1" t="e">
        <f>+#REF!</f>
        <v>#REF!</v>
      </c>
      <c r="D90" s="18"/>
      <c r="E90" s="1" t="e">
        <f>+#REF!</f>
        <v>#REF!</v>
      </c>
      <c r="F90" s="1" t="e">
        <f>+#REF!</f>
        <v>#REF!</v>
      </c>
      <c r="G90" s="1" t="e">
        <f>+#REF!</f>
        <v>#REF!</v>
      </c>
      <c r="H90" s="18"/>
      <c r="I90" s="1" t="e">
        <f>+#REF!</f>
        <v>#REF!</v>
      </c>
      <c r="J90" s="1" t="e">
        <f>+#REF!</f>
        <v>#REF!</v>
      </c>
      <c r="K90" s="1" t="e">
        <f>+#REF!</f>
        <v>#REF!</v>
      </c>
      <c r="L90" s="18"/>
      <c r="M90" s="1" t="e">
        <f>+#REF!</f>
        <v>#REF!</v>
      </c>
      <c r="N90" s="1" t="e">
        <f>+#REF!</f>
        <v>#REF!</v>
      </c>
      <c r="O90" s="1" t="e">
        <f>+#REF!</f>
        <v>#REF!</v>
      </c>
      <c r="P90" s="18"/>
      <c r="Q90" s="1" t="e">
        <f>+#REF!</f>
        <v>#REF!</v>
      </c>
      <c r="R90" s="1" t="e">
        <f>+#REF!</f>
        <v>#REF!</v>
      </c>
      <c r="S90" s="1" t="e">
        <f>+#REF!</f>
        <v>#REF!</v>
      </c>
      <c r="T90" s="18"/>
      <c r="X90" s="18"/>
      <c r="AB90" s="18"/>
    </row>
    <row r="91" spans="1:28">
      <c r="A91" s="1" t="e">
        <f>+#REF!</f>
        <v>#REF!</v>
      </c>
      <c r="B91" s="1" t="e">
        <f>+#REF!</f>
        <v>#REF!</v>
      </c>
      <c r="C91" s="1" t="e">
        <f>+#REF!</f>
        <v>#REF!</v>
      </c>
      <c r="D91" s="18"/>
      <c r="E91" s="1" t="e">
        <f>+#REF!</f>
        <v>#REF!</v>
      </c>
      <c r="F91" s="1" t="e">
        <f>+#REF!</f>
        <v>#REF!</v>
      </c>
      <c r="G91" s="1" t="e">
        <f>+#REF!</f>
        <v>#REF!</v>
      </c>
      <c r="H91" s="18"/>
      <c r="I91" s="1" t="e">
        <f>+#REF!</f>
        <v>#REF!</v>
      </c>
      <c r="J91" s="1" t="e">
        <f>+#REF!</f>
        <v>#REF!</v>
      </c>
      <c r="K91" s="1" t="e">
        <f>+#REF!</f>
        <v>#REF!</v>
      </c>
      <c r="L91" s="18"/>
      <c r="M91" s="1" t="e">
        <f>+#REF!</f>
        <v>#REF!</v>
      </c>
      <c r="N91" s="1" t="e">
        <f>+#REF!</f>
        <v>#REF!</v>
      </c>
      <c r="O91" s="1" t="e">
        <f>+#REF!</f>
        <v>#REF!</v>
      </c>
      <c r="P91" s="18"/>
      <c r="Q91" s="1" t="e">
        <f>+#REF!</f>
        <v>#REF!</v>
      </c>
      <c r="R91" s="1" t="e">
        <f>+#REF!</f>
        <v>#REF!</v>
      </c>
      <c r="S91" s="1" t="e">
        <f>+#REF!</f>
        <v>#REF!</v>
      </c>
      <c r="T91" s="18"/>
      <c r="X91" s="18"/>
      <c r="AB91" s="18"/>
    </row>
    <row r="92" spans="1:28">
      <c r="A92" s="1" t="e">
        <f>+#REF!</f>
        <v>#REF!</v>
      </c>
      <c r="B92" s="1" t="e">
        <f>+#REF!</f>
        <v>#REF!</v>
      </c>
      <c r="C92" s="1" t="e">
        <f>+#REF!</f>
        <v>#REF!</v>
      </c>
      <c r="D92" s="18"/>
      <c r="E92" s="1" t="e">
        <f>+#REF!</f>
        <v>#REF!</v>
      </c>
      <c r="F92" s="1" t="e">
        <f>+#REF!</f>
        <v>#REF!</v>
      </c>
      <c r="G92" s="1" t="e">
        <f>+#REF!</f>
        <v>#REF!</v>
      </c>
      <c r="H92" s="18"/>
      <c r="I92" s="1" t="e">
        <f>+#REF!</f>
        <v>#REF!</v>
      </c>
      <c r="J92" s="1" t="e">
        <f>+#REF!</f>
        <v>#REF!</v>
      </c>
      <c r="K92" s="1" t="e">
        <f>+#REF!</f>
        <v>#REF!</v>
      </c>
      <c r="L92" s="18"/>
      <c r="M92" s="1" t="e">
        <f>+#REF!</f>
        <v>#REF!</v>
      </c>
      <c r="N92" s="1" t="e">
        <f>+#REF!</f>
        <v>#REF!</v>
      </c>
      <c r="O92" s="1" t="e">
        <f>+#REF!</f>
        <v>#REF!</v>
      </c>
      <c r="P92" s="18"/>
      <c r="Q92" s="1" t="e">
        <f>+#REF!</f>
        <v>#REF!</v>
      </c>
      <c r="R92" s="1" t="e">
        <f>+#REF!</f>
        <v>#REF!</v>
      </c>
      <c r="S92" s="1" t="e">
        <f>+#REF!</f>
        <v>#REF!</v>
      </c>
      <c r="T92" s="18"/>
      <c r="X92" s="18"/>
      <c r="AB92" s="18"/>
    </row>
    <row r="93" spans="1:28">
      <c r="D93" s="18"/>
      <c r="H93" s="18"/>
      <c r="L93" s="18"/>
      <c r="P93" s="18"/>
      <c r="T93" s="18"/>
      <c r="X93" s="18"/>
      <c r="AB93" s="18"/>
    </row>
    <row r="94" spans="1:28">
      <c r="A94" s="1" t="e">
        <f>+#REF!</f>
        <v>#REF!</v>
      </c>
      <c r="B94" s="1" t="e">
        <f>+#REF!</f>
        <v>#REF!</v>
      </c>
      <c r="C94" s="1" t="e">
        <f>+#REF!</f>
        <v>#REF!</v>
      </c>
      <c r="D94" s="18"/>
      <c r="E94" s="1" t="e">
        <f>+#REF!</f>
        <v>#REF!</v>
      </c>
      <c r="F94" s="1" t="e">
        <f>+#REF!</f>
        <v>#REF!</v>
      </c>
      <c r="G94" s="1" t="e">
        <f>+#REF!</f>
        <v>#REF!</v>
      </c>
      <c r="H94" s="18"/>
      <c r="I94" s="1" t="e">
        <f>+#REF!</f>
        <v>#REF!</v>
      </c>
      <c r="J94" s="1" t="e">
        <f>+#REF!</f>
        <v>#REF!</v>
      </c>
      <c r="K94" s="1" t="e">
        <f>+#REF!</f>
        <v>#REF!</v>
      </c>
      <c r="L94" s="18"/>
      <c r="M94" s="1" t="e">
        <f>+#REF!</f>
        <v>#REF!</v>
      </c>
      <c r="N94" s="1" t="e">
        <f>+#REF!</f>
        <v>#REF!</v>
      </c>
      <c r="O94" s="1" t="e">
        <f>+#REF!</f>
        <v>#REF!</v>
      </c>
      <c r="P94" s="18"/>
      <c r="Q94" s="1" t="e">
        <f>+#REF!</f>
        <v>#REF!</v>
      </c>
      <c r="R94" s="1" t="e">
        <f>+#REF!</f>
        <v>#REF!</v>
      </c>
      <c r="S94" s="1" t="e">
        <f>+#REF!</f>
        <v>#REF!</v>
      </c>
      <c r="T94" s="18"/>
      <c r="X94" s="18"/>
      <c r="AB94" s="18"/>
    </row>
    <row r="95" spans="1:28">
      <c r="A95" s="1" t="e">
        <f>+#REF!</f>
        <v>#REF!</v>
      </c>
      <c r="B95" s="1" t="e">
        <f>+#REF!</f>
        <v>#REF!</v>
      </c>
      <c r="C95" s="1" t="e">
        <f>+#REF!</f>
        <v>#REF!</v>
      </c>
      <c r="D95" s="18"/>
      <c r="E95" s="1" t="e">
        <f>+#REF!</f>
        <v>#REF!</v>
      </c>
      <c r="F95" s="1" t="e">
        <f>+#REF!</f>
        <v>#REF!</v>
      </c>
      <c r="G95" s="1" t="e">
        <f>+#REF!</f>
        <v>#REF!</v>
      </c>
      <c r="H95" s="18"/>
      <c r="I95" s="1" t="e">
        <f>+#REF!</f>
        <v>#REF!</v>
      </c>
      <c r="J95" s="1" t="e">
        <f>+#REF!</f>
        <v>#REF!</v>
      </c>
      <c r="K95" s="1" t="e">
        <f>+#REF!</f>
        <v>#REF!</v>
      </c>
      <c r="L95" s="18"/>
      <c r="M95" s="1" t="e">
        <f>+#REF!</f>
        <v>#REF!</v>
      </c>
      <c r="N95" s="1" t="e">
        <f>+#REF!</f>
        <v>#REF!</v>
      </c>
      <c r="O95" s="1" t="e">
        <f>+#REF!</f>
        <v>#REF!</v>
      </c>
      <c r="P95" s="18"/>
      <c r="Q95" s="1" t="e">
        <f>+#REF!</f>
        <v>#REF!</v>
      </c>
      <c r="R95" s="1" t="e">
        <f>+#REF!</f>
        <v>#REF!</v>
      </c>
      <c r="S95" s="1" t="e">
        <f>+#REF!</f>
        <v>#REF!</v>
      </c>
      <c r="T95" s="18"/>
      <c r="X95" s="18"/>
      <c r="AB95" s="18"/>
    </row>
    <row r="96" spans="1:28">
      <c r="A96" s="1" t="e">
        <f>+#REF!</f>
        <v>#REF!</v>
      </c>
      <c r="B96" s="1" t="e">
        <f>+#REF!</f>
        <v>#REF!</v>
      </c>
      <c r="C96" s="1" t="e">
        <f>+#REF!</f>
        <v>#REF!</v>
      </c>
      <c r="D96" s="18"/>
      <c r="E96" s="1" t="e">
        <f>+#REF!</f>
        <v>#REF!</v>
      </c>
      <c r="F96" s="1" t="e">
        <f>+#REF!</f>
        <v>#REF!</v>
      </c>
      <c r="G96" s="1" t="e">
        <f>+#REF!</f>
        <v>#REF!</v>
      </c>
      <c r="H96" s="18"/>
      <c r="I96" s="1" t="e">
        <f>+#REF!</f>
        <v>#REF!</v>
      </c>
      <c r="J96" s="1" t="e">
        <f>+#REF!</f>
        <v>#REF!</v>
      </c>
      <c r="K96" s="1" t="e">
        <f>+#REF!</f>
        <v>#REF!</v>
      </c>
      <c r="L96" s="18"/>
      <c r="M96" s="1" t="e">
        <f>+#REF!</f>
        <v>#REF!</v>
      </c>
      <c r="N96" s="1" t="e">
        <f>+#REF!</f>
        <v>#REF!</v>
      </c>
      <c r="O96" s="1" t="e">
        <f>+#REF!</f>
        <v>#REF!</v>
      </c>
      <c r="P96" s="18"/>
      <c r="Q96" s="1" t="e">
        <f>+#REF!</f>
        <v>#REF!</v>
      </c>
      <c r="R96" s="1" t="e">
        <f>+#REF!</f>
        <v>#REF!</v>
      </c>
      <c r="S96" s="1" t="e">
        <f>+#REF!</f>
        <v>#REF!</v>
      </c>
      <c r="T96" s="18"/>
      <c r="X96" s="18"/>
      <c r="AB96" s="18"/>
    </row>
    <row r="97" spans="1:28">
      <c r="A97" s="1" t="e">
        <f>+#REF!</f>
        <v>#REF!</v>
      </c>
      <c r="B97" s="1" t="e">
        <f>+#REF!</f>
        <v>#REF!</v>
      </c>
      <c r="C97" s="1" t="e">
        <f>+#REF!</f>
        <v>#REF!</v>
      </c>
      <c r="D97" s="18"/>
      <c r="E97" s="1" t="e">
        <f>+#REF!</f>
        <v>#REF!</v>
      </c>
      <c r="F97" s="1" t="e">
        <f>+#REF!</f>
        <v>#REF!</v>
      </c>
      <c r="G97" s="1" t="e">
        <f>+#REF!</f>
        <v>#REF!</v>
      </c>
      <c r="H97" s="18"/>
      <c r="I97" s="1" t="e">
        <f>+#REF!</f>
        <v>#REF!</v>
      </c>
      <c r="J97" s="1" t="e">
        <f>+#REF!</f>
        <v>#REF!</v>
      </c>
      <c r="K97" s="1" t="e">
        <f>+#REF!</f>
        <v>#REF!</v>
      </c>
      <c r="L97" s="18"/>
      <c r="M97" s="1" t="e">
        <f>+#REF!</f>
        <v>#REF!</v>
      </c>
      <c r="N97" s="1" t="e">
        <f>+#REF!</f>
        <v>#REF!</v>
      </c>
      <c r="O97" s="1" t="e">
        <f>+#REF!</f>
        <v>#REF!</v>
      </c>
      <c r="P97" s="18"/>
      <c r="Q97" s="1" t="e">
        <f>+#REF!</f>
        <v>#REF!</v>
      </c>
      <c r="R97" s="1" t="e">
        <f>+#REF!</f>
        <v>#REF!</v>
      </c>
      <c r="S97" s="1" t="e">
        <f>+#REF!</f>
        <v>#REF!</v>
      </c>
      <c r="T97" s="18"/>
      <c r="X97" s="18"/>
      <c r="AB97" s="18"/>
    </row>
    <row r="98" spans="1:28">
      <c r="A98" s="1" t="e">
        <f>+#REF!</f>
        <v>#REF!</v>
      </c>
      <c r="B98" s="1" t="e">
        <f>+#REF!</f>
        <v>#REF!</v>
      </c>
      <c r="C98" s="1" t="e">
        <f>+#REF!</f>
        <v>#REF!</v>
      </c>
      <c r="D98" s="18"/>
      <c r="E98" s="1" t="e">
        <f>+#REF!</f>
        <v>#REF!</v>
      </c>
      <c r="F98" s="1" t="e">
        <f>+#REF!</f>
        <v>#REF!</v>
      </c>
      <c r="G98" s="1" t="e">
        <f>+#REF!</f>
        <v>#REF!</v>
      </c>
      <c r="H98" s="18"/>
      <c r="I98" s="1" t="e">
        <f>+#REF!</f>
        <v>#REF!</v>
      </c>
      <c r="J98" s="1" t="e">
        <f>+#REF!</f>
        <v>#REF!</v>
      </c>
      <c r="K98" s="1" t="e">
        <f>+#REF!</f>
        <v>#REF!</v>
      </c>
      <c r="L98" s="18"/>
      <c r="M98" s="1" t="e">
        <f>+#REF!</f>
        <v>#REF!</v>
      </c>
      <c r="N98" s="1" t="e">
        <f>+#REF!</f>
        <v>#REF!</v>
      </c>
      <c r="O98" s="1" t="e">
        <f>+#REF!</f>
        <v>#REF!</v>
      </c>
      <c r="P98" s="18"/>
      <c r="Q98" s="1" t="e">
        <f>+#REF!</f>
        <v>#REF!</v>
      </c>
      <c r="R98" s="1" t="e">
        <f>+#REF!</f>
        <v>#REF!</v>
      </c>
      <c r="S98" s="1" t="e">
        <f>+#REF!</f>
        <v>#REF!</v>
      </c>
      <c r="T98" s="18"/>
      <c r="X98" s="18"/>
      <c r="AB98" s="18"/>
    </row>
    <row r="99" spans="1:28">
      <c r="D99" s="18"/>
      <c r="H99" s="18"/>
      <c r="I99"/>
      <c r="J99"/>
      <c r="K99"/>
      <c r="L99" s="18"/>
      <c r="M99"/>
      <c r="N99"/>
      <c r="O99"/>
      <c r="P99" s="18"/>
      <c r="T99" s="18"/>
      <c r="X99" s="18"/>
      <c r="AB99" s="18"/>
    </row>
    <row r="100" spans="1:28">
      <c r="B100" s="566" t="s">
        <v>67</v>
      </c>
      <c r="C100" s="566"/>
      <c r="D100" s="17"/>
      <c r="H100" s="17"/>
      <c r="I100"/>
      <c r="J100"/>
      <c r="K100"/>
      <c r="L100" s="17"/>
      <c r="M100"/>
      <c r="N100"/>
      <c r="O100"/>
      <c r="P100" s="17"/>
      <c r="T100" s="17"/>
      <c r="X100" s="17"/>
      <c r="AB100" s="17"/>
    </row>
    <row r="101" spans="1:28">
      <c r="B101" s="565" t="s">
        <v>68</v>
      </c>
      <c r="C101" s="565"/>
      <c r="D101" s="18"/>
      <c r="H101" s="18"/>
      <c r="I101"/>
      <c r="J101"/>
      <c r="K101"/>
      <c r="L101" s="18"/>
      <c r="M101"/>
      <c r="N101"/>
      <c r="O101"/>
      <c r="P101" s="18"/>
      <c r="T101" s="18"/>
      <c r="X101" s="18"/>
      <c r="AB101" s="18"/>
    </row>
    <row r="102" spans="1:28">
      <c r="A102" s="1" t="e">
        <f>+#REF!</f>
        <v>#REF!</v>
      </c>
      <c r="B102" s="1" t="e">
        <f>+#REF!</f>
        <v>#REF!</v>
      </c>
      <c r="C102" s="1" t="e">
        <f>+#REF!</f>
        <v>#REF!</v>
      </c>
      <c r="D102" s="18"/>
      <c r="H102" s="18"/>
      <c r="I102"/>
      <c r="J102"/>
      <c r="K102"/>
      <c r="L102" s="18"/>
      <c r="M102"/>
      <c r="N102"/>
      <c r="O102"/>
      <c r="P102" s="18"/>
      <c r="T102" s="18"/>
      <c r="X102" s="18"/>
      <c r="AB102" s="18"/>
    </row>
    <row r="103" spans="1:28">
      <c r="A103" s="1" t="e">
        <f>+#REF!</f>
        <v>#REF!</v>
      </c>
      <c r="B103" s="1" t="e">
        <f>+#REF!</f>
        <v>#REF!</v>
      </c>
      <c r="C103" s="1" t="e">
        <f>+#REF!</f>
        <v>#REF!</v>
      </c>
      <c r="D103" s="18"/>
      <c r="H103" s="18"/>
      <c r="I103"/>
      <c r="J103"/>
      <c r="K103"/>
      <c r="L103" s="18"/>
      <c r="M103"/>
      <c r="N103"/>
      <c r="O103"/>
      <c r="P103" s="18"/>
      <c r="T103" s="18"/>
      <c r="X103" s="18"/>
      <c r="AB103" s="18"/>
    </row>
    <row r="104" spans="1:28">
      <c r="A104" s="1" t="e">
        <f>+#REF!</f>
        <v>#REF!</v>
      </c>
      <c r="B104" s="1" t="e">
        <f>+#REF!</f>
        <v>#REF!</v>
      </c>
      <c r="C104" s="1" t="e">
        <f>+#REF!</f>
        <v>#REF!</v>
      </c>
      <c r="D104" s="18"/>
      <c r="H104" s="18"/>
      <c r="I104"/>
      <c r="J104"/>
      <c r="K104"/>
      <c r="L104" s="18"/>
      <c r="M104"/>
      <c r="N104"/>
      <c r="O104"/>
      <c r="P104" s="18"/>
      <c r="T104" s="18"/>
      <c r="X104" s="18"/>
      <c r="AB104" s="18"/>
    </row>
    <row r="105" spans="1:28">
      <c r="A105" s="1" t="e">
        <f>+#REF!</f>
        <v>#REF!</v>
      </c>
      <c r="B105" s="1" t="e">
        <f>+#REF!</f>
        <v>#REF!</v>
      </c>
      <c r="C105" s="1" t="e">
        <f>+#REF!</f>
        <v>#REF!</v>
      </c>
      <c r="D105" s="18"/>
      <c r="H105" s="18"/>
      <c r="I105"/>
      <c r="J105"/>
      <c r="K105"/>
      <c r="L105" s="18"/>
      <c r="M105"/>
      <c r="N105"/>
      <c r="O105"/>
      <c r="P105" s="18"/>
      <c r="T105" s="18"/>
      <c r="X105" s="18"/>
      <c r="AB105" s="18"/>
    </row>
    <row r="106" spans="1:28">
      <c r="A106" s="1" t="e">
        <f>+#REF!</f>
        <v>#REF!</v>
      </c>
      <c r="B106" s="1" t="e">
        <f>+#REF!</f>
        <v>#REF!</v>
      </c>
      <c r="C106" s="1" t="e">
        <f>+#REF!</f>
        <v>#REF!</v>
      </c>
      <c r="D106" s="18"/>
      <c r="H106" s="18"/>
      <c r="I106"/>
      <c r="J106"/>
      <c r="K106"/>
      <c r="L106" s="18"/>
      <c r="M106"/>
      <c r="N106"/>
      <c r="O106"/>
      <c r="P106" s="18"/>
      <c r="T106" s="18"/>
      <c r="X106" s="18"/>
      <c r="AB106" s="18"/>
    </row>
    <row r="107" spans="1:28">
      <c r="D107" s="18"/>
      <c r="H107" s="18"/>
      <c r="I107"/>
      <c r="J107"/>
      <c r="K107"/>
      <c r="L107" s="18"/>
      <c r="M107"/>
      <c r="N107"/>
      <c r="O107"/>
      <c r="P107" s="18"/>
      <c r="T107" s="18"/>
      <c r="X107" s="18"/>
      <c r="AB107" s="18"/>
    </row>
    <row r="108" spans="1:28">
      <c r="A108" s="1" t="e">
        <f>+#REF!</f>
        <v>#REF!</v>
      </c>
      <c r="B108" s="1" t="e">
        <f>+#REF!</f>
        <v>#REF!</v>
      </c>
      <c r="C108" s="1" t="e">
        <f>+#REF!</f>
        <v>#REF!</v>
      </c>
      <c r="D108" s="18"/>
      <c r="H108" s="18"/>
      <c r="I108"/>
      <c r="J108"/>
      <c r="K108"/>
      <c r="L108" s="18"/>
      <c r="M108"/>
      <c r="N108"/>
      <c r="O108"/>
      <c r="P108" s="18"/>
      <c r="T108" s="18"/>
      <c r="X108" s="18"/>
      <c r="AB108" s="18"/>
    </row>
    <row r="109" spans="1:28">
      <c r="A109" s="1" t="e">
        <f>+#REF!</f>
        <v>#REF!</v>
      </c>
      <c r="B109" s="1" t="e">
        <f>+#REF!</f>
        <v>#REF!</v>
      </c>
      <c r="C109" s="1" t="e">
        <f>+#REF!</f>
        <v>#REF!</v>
      </c>
      <c r="D109" s="18"/>
      <c r="H109" s="18"/>
      <c r="I109"/>
      <c r="J109"/>
      <c r="K109"/>
      <c r="L109" s="18"/>
      <c r="M109"/>
      <c r="N109"/>
      <c r="O109"/>
      <c r="P109" s="18"/>
      <c r="T109" s="18"/>
      <c r="X109" s="18"/>
      <c r="AB109" s="18"/>
    </row>
    <row r="110" spans="1:28">
      <c r="A110" s="1" t="e">
        <f>+#REF!</f>
        <v>#REF!</v>
      </c>
      <c r="B110" s="1" t="e">
        <f>+#REF!</f>
        <v>#REF!</v>
      </c>
      <c r="C110" s="1" t="e">
        <f>+#REF!</f>
        <v>#REF!</v>
      </c>
      <c r="D110" s="18"/>
      <c r="H110" s="18"/>
      <c r="I110"/>
      <c r="J110"/>
      <c r="K110"/>
      <c r="L110" s="18"/>
      <c r="M110"/>
      <c r="N110"/>
      <c r="O110"/>
      <c r="P110" s="18"/>
      <c r="T110" s="18"/>
      <c r="X110" s="18"/>
      <c r="AB110" s="18"/>
    </row>
    <row r="111" spans="1:28">
      <c r="A111" s="1" t="e">
        <f>+#REF!</f>
        <v>#REF!</v>
      </c>
      <c r="B111" s="1" t="e">
        <f>+#REF!</f>
        <v>#REF!</v>
      </c>
      <c r="C111" s="1" t="e">
        <f>+#REF!</f>
        <v>#REF!</v>
      </c>
      <c r="D111" s="18"/>
      <c r="H111" s="18"/>
      <c r="I111"/>
      <c r="J111"/>
      <c r="K111"/>
      <c r="L111" s="18"/>
      <c r="M111"/>
      <c r="N111"/>
      <c r="O111"/>
      <c r="P111" s="18"/>
      <c r="T111" s="18"/>
      <c r="X111" s="18"/>
      <c r="AB111" s="18"/>
    </row>
    <row r="112" spans="1:28">
      <c r="A112" s="1" t="e">
        <f>+#REF!</f>
        <v>#REF!</v>
      </c>
      <c r="B112" s="1" t="e">
        <f>+#REF!</f>
        <v>#REF!</v>
      </c>
      <c r="C112" s="1" t="e">
        <f>+#REF!</f>
        <v>#REF!</v>
      </c>
      <c r="D112" s="18"/>
      <c r="H112" s="18"/>
      <c r="L112" s="18"/>
      <c r="P112" s="18"/>
      <c r="T112" s="18"/>
      <c r="X112" s="18"/>
      <c r="AB112" s="18"/>
    </row>
    <row r="113" spans="1:28">
      <c r="D113" s="18"/>
      <c r="H113" s="18"/>
      <c r="L113" s="18"/>
      <c r="P113" s="18"/>
      <c r="T113" s="18"/>
      <c r="X113" s="18"/>
      <c r="AB113" s="18"/>
    </row>
    <row r="114" spans="1:28">
      <c r="A114" s="1" t="e">
        <f>+#REF!</f>
        <v>#REF!</v>
      </c>
      <c r="B114" s="1" t="e">
        <f>+#REF!</f>
        <v>#REF!</v>
      </c>
      <c r="C114" s="1" t="e">
        <f>+#REF!</f>
        <v>#REF!</v>
      </c>
      <c r="D114" s="18"/>
      <c r="H114" s="18"/>
      <c r="L114" s="18"/>
      <c r="P114" s="18"/>
      <c r="T114" s="18"/>
      <c r="X114" s="18"/>
      <c r="AB114" s="18"/>
    </row>
    <row r="115" spans="1:28">
      <c r="A115" s="1" t="e">
        <f>+#REF!</f>
        <v>#REF!</v>
      </c>
      <c r="B115" s="1" t="e">
        <f>+#REF!</f>
        <v>#REF!</v>
      </c>
      <c r="C115" s="1" t="e">
        <f>+#REF!</f>
        <v>#REF!</v>
      </c>
      <c r="D115" s="18"/>
      <c r="E115"/>
      <c r="F115"/>
      <c r="G115"/>
      <c r="H115" s="18"/>
      <c r="L115" s="18"/>
      <c r="P115" s="18"/>
      <c r="T115" s="18"/>
      <c r="X115" s="18"/>
      <c r="AB115" s="18"/>
    </row>
    <row r="116" spans="1:28">
      <c r="A116" s="1" t="e">
        <f>+#REF!</f>
        <v>#REF!</v>
      </c>
      <c r="B116" s="1" t="e">
        <f>+#REF!</f>
        <v>#REF!</v>
      </c>
      <c r="C116" s="1" t="e">
        <f>+#REF!</f>
        <v>#REF!</v>
      </c>
      <c r="D116" s="18"/>
      <c r="E116"/>
      <c r="F116"/>
      <c r="G116"/>
      <c r="H116" s="18"/>
      <c r="L116" s="18"/>
      <c r="P116" s="18"/>
      <c r="T116" s="18"/>
      <c r="X116" s="18"/>
      <c r="AB116" s="18"/>
    </row>
    <row r="117" spans="1:28">
      <c r="A117" s="1" t="e">
        <f>+#REF!</f>
        <v>#REF!</v>
      </c>
      <c r="B117" s="1" t="e">
        <f>+#REF!</f>
        <v>#REF!</v>
      </c>
      <c r="C117" s="1" t="e">
        <f>+#REF!</f>
        <v>#REF!</v>
      </c>
      <c r="D117" s="18"/>
      <c r="E117"/>
      <c r="F117"/>
      <c r="G117"/>
      <c r="H117" s="18"/>
      <c r="L117" s="18"/>
      <c r="P117" s="18"/>
      <c r="T117" s="18"/>
      <c r="X117" s="18"/>
      <c r="AB117" s="18"/>
    </row>
    <row r="118" spans="1:28">
      <c r="A118" s="1" t="e">
        <f>+#REF!</f>
        <v>#REF!</v>
      </c>
      <c r="B118" s="1" t="e">
        <f>+#REF!</f>
        <v>#REF!</v>
      </c>
      <c r="C118" s="1" t="e">
        <f>+#REF!</f>
        <v>#REF!</v>
      </c>
      <c r="D118" s="18"/>
      <c r="E118"/>
      <c r="F118"/>
      <c r="G118"/>
      <c r="H118" s="18"/>
      <c r="L118" s="18"/>
      <c r="P118" s="18"/>
      <c r="T118" s="18"/>
      <c r="X118" s="18"/>
      <c r="AB118" s="18"/>
    </row>
    <row r="119" spans="1:28">
      <c r="D119" s="18"/>
      <c r="H119" s="18"/>
      <c r="L119" s="18"/>
      <c r="P119" s="18"/>
      <c r="T119" s="18"/>
      <c r="X119" s="18"/>
      <c r="AB119" s="18"/>
    </row>
    <row r="120" spans="1:28">
      <c r="A120" s="1" t="e">
        <f>+#REF!</f>
        <v>#REF!</v>
      </c>
      <c r="B120" s="1" t="e">
        <f>+#REF!</f>
        <v>#REF!</v>
      </c>
      <c r="C120" s="1" t="e">
        <f>+#REF!</f>
        <v>#REF!</v>
      </c>
      <c r="D120" s="18"/>
      <c r="H120" s="18"/>
      <c r="L120" s="18"/>
      <c r="P120" s="18"/>
      <c r="T120" s="18"/>
      <c r="X120" s="18"/>
      <c r="AB120" s="18"/>
    </row>
    <row r="121" spans="1:28">
      <c r="A121" s="1" t="e">
        <f>+#REF!</f>
        <v>#REF!</v>
      </c>
      <c r="B121" s="1" t="e">
        <f>+#REF!</f>
        <v>#REF!</v>
      </c>
      <c r="C121" s="1" t="e">
        <f>+#REF!</f>
        <v>#REF!</v>
      </c>
      <c r="D121" s="18"/>
      <c r="H121" s="18"/>
      <c r="L121" s="18"/>
      <c r="P121" s="18"/>
      <c r="T121" s="18"/>
      <c r="X121" s="18"/>
      <c r="AB121" s="18"/>
    </row>
    <row r="122" spans="1:28">
      <c r="A122" s="1" t="e">
        <f>+#REF!</f>
        <v>#REF!</v>
      </c>
      <c r="B122" s="1" t="e">
        <f>+#REF!</f>
        <v>#REF!</v>
      </c>
      <c r="C122" s="1" t="e">
        <f>+#REF!</f>
        <v>#REF!</v>
      </c>
      <c r="D122" s="18"/>
      <c r="H122" s="18"/>
      <c r="L122" s="18"/>
      <c r="P122" s="18"/>
      <c r="T122" s="18"/>
      <c r="X122" s="18"/>
      <c r="AB122" s="18"/>
    </row>
    <row r="123" spans="1:28">
      <c r="A123" s="1" t="e">
        <f>+#REF!</f>
        <v>#REF!</v>
      </c>
      <c r="B123" s="1" t="e">
        <f>+#REF!</f>
        <v>#REF!</v>
      </c>
      <c r="C123" s="1" t="e">
        <f>+#REF!</f>
        <v>#REF!</v>
      </c>
      <c r="D123" s="18"/>
      <c r="H123" s="18"/>
      <c r="L123" s="18"/>
      <c r="P123" s="18"/>
      <c r="T123" s="18"/>
      <c r="X123" s="18"/>
      <c r="AB123" s="18"/>
    </row>
    <row r="124" spans="1:28">
      <c r="A124" s="1" t="e">
        <f>+#REF!</f>
        <v>#REF!</v>
      </c>
      <c r="B124" s="1" t="e">
        <f>+#REF!</f>
        <v>#REF!</v>
      </c>
      <c r="C124" s="1" t="e">
        <f>+#REF!</f>
        <v>#REF!</v>
      </c>
      <c r="D124" s="18"/>
      <c r="H124" s="18"/>
      <c r="L124" s="18"/>
      <c r="P124" s="18"/>
      <c r="T124" s="18"/>
      <c r="X124" s="18"/>
      <c r="AB124" s="18"/>
    </row>
    <row r="125" spans="1:28">
      <c r="D125" s="18"/>
      <c r="H125" s="18"/>
      <c r="L125" s="18"/>
      <c r="P125" s="18"/>
      <c r="T125" s="18"/>
      <c r="X125" s="18"/>
      <c r="AB125" s="18"/>
    </row>
    <row r="126" spans="1:28">
      <c r="A126" s="1" t="e">
        <f>+#REF!</f>
        <v>#REF!</v>
      </c>
      <c r="B126" s="1" t="e">
        <f>+#REF!</f>
        <v>#REF!</v>
      </c>
      <c r="C126" s="1" t="e">
        <f>+#REF!</f>
        <v>#REF!</v>
      </c>
      <c r="D126" s="18"/>
      <c r="E126"/>
      <c r="F126"/>
      <c r="G126"/>
      <c r="H126" s="18"/>
      <c r="L126" s="18"/>
      <c r="P126" s="18"/>
      <c r="T126" s="18"/>
      <c r="X126" s="18"/>
      <c r="AB126" s="18"/>
    </row>
    <row r="127" spans="1:28">
      <c r="A127" s="1" t="e">
        <f>+#REF!</f>
        <v>#REF!</v>
      </c>
      <c r="B127" s="1" t="e">
        <f>+#REF!</f>
        <v>#REF!</v>
      </c>
      <c r="C127" s="1" t="e">
        <f>+#REF!</f>
        <v>#REF!</v>
      </c>
      <c r="D127" s="18"/>
      <c r="E127"/>
      <c r="F127"/>
      <c r="G127"/>
      <c r="H127" s="18"/>
      <c r="L127" s="18"/>
      <c r="P127" s="18"/>
      <c r="T127" s="18"/>
      <c r="X127" s="18"/>
      <c r="AB127" s="18"/>
    </row>
    <row r="128" spans="1:28">
      <c r="A128" s="1" t="e">
        <f>+#REF!</f>
        <v>#REF!</v>
      </c>
      <c r="B128" s="1" t="e">
        <f>+#REF!</f>
        <v>#REF!</v>
      </c>
      <c r="C128" s="1" t="e">
        <f>+#REF!</f>
        <v>#REF!</v>
      </c>
      <c r="D128" s="18"/>
      <c r="E128"/>
      <c r="F128"/>
      <c r="G128"/>
      <c r="H128" s="18"/>
      <c r="L128" s="18"/>
      <c r="P128" s="18"/>
      <c r="T128" s="18"/>
      <c r="X128" s="18"/>
      <c r="AB128" s="18"/>
    </row>
    <row r="129" spans="1:28">
      <c r="A129" s="1" t="e">
        <f>+#REF!</f>
        <v>#REF!</v>
      </c>
      <c r="B129" s="1" t="e">
        <f>+#REF!</f>
        <v>#REF!</v>
      </c>
      <c r="C129" s="1" t="e">
        <f>+#REF!</f>
        <v>#REF!</v>
      </c>
      <c r="D129" s="18"/>
      <c r="E129"/>
      <c r="F129"/>
      <c r="G129"/>
      <c r="H129" s="18"/>
      <c r="L129" s="18"/>
      <c r="P129" s="18"/>
      <c r="T129" s="18"/>
      <c r="X129" s="18"/>
      <c r="AB129" s="18"/>
    </row>
    <row r="130" spans="1:28">
      <c r="A130" s="1" t="e">
        <f>+#REF!</f>
        <v>#REF!</v>
      </c>
      <c r="B130" s="1" t="e">
        <f>+#REF!</f>
        <v>#REF!</v>
      </c>
      <c r="C130" s="1" t="e">
        <f>+#REF!</f>
        <v>#REF!</v>
      </c>
      <c r="D130" s="18"/>
      <c r="E130"/>
      <c r="F130"/>
      <c r="G130"/>
      <c r="H130" s="18"/>
      <c r="L130" s="18"/>
      <c r="P130" s="18"/>
      <c r="T130" s="18"/>
      <c r="X130" s="18"/>
      <c r="AB130" s="18"/>
    </row>
    <row r="131" spans="1:28">
      <c r="D131" s="18"/>
      <c r="H131" s="18"/>
      <c r="L131" s="18"/>
      <c r="P131" s="18"/>
      <c r="T131" s="18"/>
      <c r="X131" s="18"/>
      <c r="AB131" s="18"/>
    </row>
    <row r="132" spans="1:28">
      <c r="A132" s="1" t="e">
        <f>+#REF!</f>
        <v>#REF!</v>
      </c>
      <c r="B132" s="1" t="e">
        <f>+#REF!</f>
        <v>#REF!</v>
      </c>
      <c r="C132" s="1" t="e">
        <f>+#REF!</f>
        <v>#REF!</v>
      </c>
      <c r="D132" s="18"/>
      <c r="H132" s="18"/>
      <c r="L132" s="18"/>
      <c r="P132" s="18"/>
      <c r="T132" s="18"/>
      <c r="X132" s="18"/>
      <c r="AB132" s="18"/>
    </row>
    <row r="133" spans="1:28">
      <c r="A133" s="1" t="e">
        <f>+#REF!</f>
        <v>#REF!</v>
      </c>
      <c r="B133" s="1" t="e">
        <f>+#REF!</f>
        <v>#REF!</v>
      </c>
      <c r="C133" s="1" t="e">
        <f>+#REF!</f>
        <v>#REF!</v>
      </c>
      <c r="D133" s="18"/>
      <c r="H133" s="18"/>
      <c r="L133" s="18"/>
      <c r="P133" s="18"/>
      <c r="T133" s="18"/>
      <c r="X133" s="18"/>
      <c r="AB133" s="18"/>
    </row>
    <row r="134" spans="1:28">
      <c r="A134" s="1" t="e">
        <f>+#REF!</f>
        <v>#REF!</v>
      </c>
      <c r="B134" s="1" t="e">
        <f>+#REF!</f>
        <v>#REF!</v>
      </c>
      <c r="C134" s="1" t="e">
        <f>+#REF!</f>
        <v>#REF!</v>
      </c>
      <c r="D134" s="18"/>
      <c r="H134" s="18"/>
      <c r="L134" s="18"/>
      <c r="P134" s="18"/>
      <c r="T134" s="18"/>
      <c r="X134" s="18"/>
      <c r="AB134" s="18"/>
    </row>
    <row r="135" spans="1:28">
      <c r="A135" s="1" t="e">
        <f>+#REF!</f>
        <v>#REF!</v>
      </c>
      <c r="B135" s="1" t="e">
        <f>+#REF!</f>
        <v>#REF!</v>
      </c>
      <c r="C135" s="1" t="e">
        <f>+#REF!</f>
        <v>#REF!</v>
      </c>
      <c r="D135" s="18"/>
      <c r="H135" s="18"/>
      <c r="L135" s="18"/>
      <c r="P135" s="18"/>
      <c r="T135" s="18"/>
      <c r="X135" s="18"/>
      <c r="AB135" s="18"/>
    </row>
    <row r="136" spans="1:28">
      <c r="A136" s="1" t="e">
        <f>+#REF!</f>
        <v>#REF!</v>
      </c>
      <c r="B136" s="1" t="e">
        <f>+#REF!</f>
        <v>#REF!</v>
      </c>
      <c r="C136" s="1" t="e">
        <f>+#REF!</f>
        <v>#REF!</v>
      </c>
      <c r="D136" s="18"/>
      <c r="H136" s="18"/>
      <c r="L136" s="18"/>
      <c r="P136" s="18"/>
      <c r="T136" s="18"/>
      <c r="X136" s="18"/>
      <c r="AB136" s="18"/>
    </row>
    <row r="137" spans="1:28">
      <c r="D137" s="18"/>
      <c r="H137" s="18"/>
      <c r="L137" s="18"/>
      <c r="P137" s="18"/>
      <c r="T137" s="18"/>
      <c r="X137" s="18"/>
      <c r="AB137" s="18"/>
    </row>
    <row r="138" spans="1:28">
      <c r="A138" s="1" t="e">
        <f>+#REF!</f>
        <v>#REF!</v>
      </c>
      <c r="B138" s="1" t="e">
        <f>+#REF!</f>
        <v>#REF!</v>
      </c>
      <c r="C138" s="1" t="e">
        <f>+#REF!</f>
        <v>#REF!</v>
      </c>
      <c r="D138" s="18"/>
      <c r="E138"/>
      <c r="F138"/>
      <c r="G138"/>
      <c r="H138" s="18"/>
      <c r="L138" s="18"/>
      <c r="P138" s="18"/>
      <c r="T138" s="18"/>
      <c r="X138" s="18"/>
      <c r="AB138" s="18"/>
    </row>
    <row r="139" spans="1:28">
      <c r="A139" s="1" t="e">
        <f>+#REF!</f>
        <v>#REF!</v>
      </c>
      <c r="B139" s="1" t="e">
        <f>+#REF!</f>
        <v>#REF!</v>
      </c>
      <c r="C139" s="1" t="e">
        <f>+#REF!</f>
        <v>#REF!</v>
      </c>
      <c r="D139" s="18"/>
      <c r="E139"/>
      <c r="F139"/>
      <c r="G139"/>
      <c r="H139" s="18"/>
      <c r="L139" s="18"/>
      <c r="P139" s="18"/>
      <c r="T139" s="18"/>
      <c r="X139" s="18"/>
      <c r="AB139" s="18"/>
    </row>
    <row r="140" spans="1:28">
      <c r="A140" s="1" t="e">
        <f>+#REF!</f>
        <v>#REF!</v>
      </c>
      <c r="B140" s="1" t="e">
        <f>+#REF!</f>
        <v>#REF!</v>
      </c>
      <c r="C140" s="1" t="e">
        <f>+#REF!</f>
        <v>#REF!</v>
      </c>
      <c r="D140" s="18"/>
      <c r="E140"/>
      <c r="F140"/>
      <c r="G140"/>
      <c r="H140" s="18"/>
      <c r="L140" s="18"/>
      <c r="P140" s="18"/>
      <c r="T140" s="18"/>
      <c r="X140" s="18"/>
      <c r="AB140" s="18"/>
    </row>
    <row r="141" spans="1:28">
      <c r="A141" s="1" t="e">
        <f>+#REF!</f>
        <v>#REF!</v>
      </c>
      <c r="B141" s="1" t="e">
        <f>+#REF!</f>
        <v>#REF!</v>
      </c>
      <c r="C141" s="1" t="e">
        <f>+#REF!</f>
        <v>#REF!</v>
      </c>
      <c r="D141" s="18"/>
      <c r="E141"/>
      <c r="F141"/>
      <c r="G141"/>
      <c r="H141" s="18"/>
      <c r="L141" s="18"/>
      <c r="P141" s="18"/>
      <c r="T141" s="18"/>
      <c r="X141" s="18"/>
      <c r="AB141" s="18"/>
    </row>
    <row r="142" spans="1:28">
      <c r="A142" s="1" t="e">
        <f>+#REF!</f>
        <v>#REF!</v>
      </c>
      <c r="B142" s="1" t="e">
        <f>+#REF!</f>
        <v>#REF!</v>
      </c>
      <c r="C142" s="1" t="e">
        <f>+#REF!</f>
        <v>#REF!</v>
      </c>
      <c r="D142" s="18"/>
      <c r="E142"/>
      <c r="F142"/>
      <c r="G142"/>
      <c r="H142" s="18"/>
      <c r="L142" s="18"/>
      <c r="P142" s="18"/>
      <c r="T142" s="18"/>
      <c r="X142" s="18"/>
      <c r="AB142" s="18"/>
    </row>
    <row r="143" spans="1:28">
      <c r="D143" s="18"/>
      <c r="H143" s="18"/>
      <c r="L143" s="18"/>
      <c r="P143" s="18"/>
      <c r="T143" s="18"/>
      <c r="X143" s="18"/>
      <c r="AB143" s="18"/>
    </row>
    <row r="144" spans="1:28">
      <c r="A144" s="1" t="e">
        <f>+#REF!</f>
        <v>#REF!</v>
      </c>
      <c r="B144" s="1" t="e">
        <f>+#REF!</f>
        <v>#REF!</v>
      </c>
      <c r="C144" s="1" t="e">
        <f>+#REF!</f>
        <v>#REF!</v>
      </c>
      <c r="D144" s="18"/>
      <c r="H144" s="18"/>
      <c r="L144" s="18"/>
      <c r="P144" s="18"/>
      <c r="T144" s="18"/>
      <c r="X144" s="18"/>
      <c r="AB144" s="18"/>
    </row>
    <row r="145" spans="1:28">
      <c r="A145" s="1" t="e">
        <f>+#REF!</f>
        <v>#REF!</v>
      </c>
      <c r="B145" s="1" t="e">
        <f>+#REF!</f>
        <v>#REF!</v>
      </c>
      <c r="C145" s="1" t="e">
        <f>+#REF!</f>
        <v>#REF!</v>
      </c>
      <c r="D145" s="18"/>
      <c r="H145" s="18"/>
      <c r="L145" s="18"/>
      <c r="P145" s="18"/>
      <c r="T145" s="18"/>
      <c r="X145" s="18"/>
      <c r="AB145" s="18"/>
    </row>
    <row r="146" spans="1:28">
      <c r="A146" s="1" t="e">
        <f>+#REF!</f>
        <v>#REF!</v>
      </c>
      <c r="B146" s="1" t="e">
        <f>+#REF!</f>
        <v>#REF!</v>
      </c>
      <c r="C146" s="1" t="e">
        <f>+#REF!</f>
        <v>#REF!</v>
      </c>
      <c r="D146" s="18"/>
      <c r="H146" s="18"/>
      <c r="L146" s="18"/>
      <c r="P146" s="18"/>
      <c r="T146" s="18"/>
      <c r="X146" s="18"/>
      <c r="AB146" s="18"/>
    </row>
    <row r="147" spans="1:28">
      <c r="A147" s="1" t="e">
        <f>+#REF!</f>
        <v>#REF!</v>
      </c>
      <c r="B147" s="1" t="e">
        <f>+#REF!</f>
        <v>#REF!</v>
      </c>
      <c r="C147" s="1" t="e">
        <f>+#REF!</f>
        <v>#REF!</v>
      </c>
      <c r="D147" s="18"/>
      <c r="H147" s="18"/>
      <c r="L147" s="18"/>
      <c r="P147" s="18"/>
      <c r="T147" s="18"/>
      <c r="X147" s="18"/>
      <c r="AB147" s="18"/>
    </row>
    <row r="148" spans="1:28">
      <c r="A148" s="1" t="e">
        <f>+#REF!</f>
        <v>#REF!</v>
      </c>
      <c r="B148" s="1" t="e">
        <f>+#REF!</f>
        <v>#REF!</v>
      </c>
      <c r="C148" s="1" t="e">
        <f>+#REF!</f>
        <v>#REF!</v>
      </c>
      <c r="D148" s="18"/>
      <c r="H148" s="18"/>
      <c r="L148" s="18"/>
      <c r="P148" s="18"/>
      <c r="T148" s="18"/>
      <c r="X148" s="18"/>
      <c r="AB148" s="18"/>
    </row>
    <row r="149" spans="1:28">
      <c r="D149" s="18"/>
      <c r="H149" s="18"/>
      <c r="L149" s="18"/>
      <c r="P149" s="18"/>
      <c r="T149" s="18"/>
      <c r="X149" s="18"/>
      <c r="AB149" s="18"/>
    </row>
    <row r="150" spans="1:28">
      <c r="A150" s="1" t="e">
        <f>+#REF!</f>
        <v>#REF!</v>
      </c>
      <c r="B150" s="1" t="e">
        <f>+#REF!</f>
        <v>#REF!</v>
      </c>
      <c r="C150" s="1" t="e">
        <f>+#REF!</f>
        <v>#REF!</v>
      </c>
      <c r="D150" s="18"/>
      <c r="E150"/>
      <c r="F150"/>
      <c r="G150"/>
      <c r="H150" s="18"/>
      <c r="L150" s="18"/>
      <c r="P150" s="18"/>
      <c r="T150" s="18"/>
      <c r="X150" s="18"/>
      <c r="AB150" s="18"/>
    </row>
    <row r="151" spans="1:28">
      <c r="A151" s="1" t="e">
        <f>+#REF!</f>
        <v>#REF!</v>
      </c>
      <c r="B151" s="1" t="e">
        <f>+#REF!</f>
        <v>#REF!</v>
      </c>
      <c r="C151" s="1" t="e">
        <f>+#REF!</f>
        <v>#REF!</v>
      </c>
      <c r="D151" s="18"/>
      <c r="E151"/>
      <c r="F151"/>
      <c r="G151"/>
      <c r="H151" s="18"/>
      <c r="L151" s="18"/>
      <c r="P151" s="18"/>
      <c r="T151" s="18"/>
      <c r="X151" s="18"/>
      <c r="AB151" s="18"/>
    </row>
    <row r="152" spans="1:28">
      <c r="A152" s="1" t="e">
        <f>+#REF!</f>
        <v>#REF!</v>
      </c>
      <c r="B152" s="1" t="e">
        <f>+#REF!</f>
        <v>#REF!</v>
      </c>
      <c r="C152" s="1" t="e">
        <f>+#REF!</f>
        <v>#REF!</v>
      </c>
      <c r="D152" s="18"/>
      <c r="E152"/>
      <c r="F152"/>
      <c r="G152"/>
      <c r="H152" s="18"/>
      <c r="L152" s="18"/>
      <c r="P152" s="18"/>
      <c r="T152" s="18"/>
      <c r="X152" s="18"/>
      <c r="AB152" s="18"/>
    </row>
    <row r="153" spans="1:28">
      <c r="A153" s="1" t="e">
        <f>+#REF!</f>
        <v>#REF!</v>
      </c>
      <c r="B153" s="1" t="e">
        <f>+#REF!</f>
        <v>#REF!</v>
      </c>
      <c r="C153" s="1" t="e">
        <f>+#REF!</f>
        <v>#REF!</v>
      </c>
      <c r="D153" s="18"/>
      <c r="E153"/>
      <c r="F153"/>
      <c r="G153"/>
      <c r="H153" s="18"/>
      <c r="L153" s="18"/>
      <c r="P153" s="18"/>
      <c r="T153" s="18"/>
      <c r="X153" s="18"/>
      <c r="AB153" s="18"/>
    </row>
    <row r="154" spans="1:28">
      <c r="A154" s="1" t="e">
        <f>+#REF!</f>
        <v>#REF!</v>
      </c>
      <c r="B154" s="1" t="e">
        <f>+#REF!</f>
        <v>#REF!</v>
      </c>
      <c r="C154" s="1" t="e">
        <f>+#REF!</f>
        <v>#REF!</v>
      </c>
      <c r="D154" s="18"/>
      <c r="E154"/>
      <c r="F154"/>
      <c r="G154"/>
      <c r="H154" s="18"/>
      <c r="L154" s="18"/>
      <c r="P154" s="18"/>
      <c r="T154" s="18"/>
      <c r="X154" s="18"/>
      <c r="AB154" s="18"/>
    </row>
    <row r="155" spans="1:28">
      <c r="D155" s="18"/>
      <c r="H155" s="18"/>
      <c r="L155" s="18"/>
      <c r="P155" s="18"/>
      <c r="T155" s="18"/>
      <c r="X155" s="18"/>
      <c r="AB155" s="18"/>
    </row>
    <row r="156" spans="1:28">
      <c r="A156" s="1" t="e">
        <f>+#REF!</f>
        <v>#REF!</v>
      </c>
      <c r="B156" s="1" t="e">
        <f>+#REF!</f>
        <v>#REF!</v>
      </c>
      <c r="C156" s="1" t="e">
        <f>+#REF!</f>
        <v>#REF!</v>
      </c>
      <c r="D156" s="18"/>
      <c r="H156" s="18"/>
      <c r="L156" s="18"/>
      <c r="P156" s="18"/>
      <c r="T156" s="18"/>
      <c r="X156" s="18"/>
      <c r="AB156" s="18"/>
    </row>
    <row r="157" spans="1:28">
      <c r="A157" s="1" t="e">
        <f>+#REF!</f>
        <v>#REF!</v>
      </c>
      <c r="B157" s="1" t="e">
        <f>+#REF!</f>
        <v>#REF!</v>
      </c>
      <c r="C157" s="1" t="e">
        <f>+#REF!</f>
        <v>#REF!</v>
      </c>
      <c r="D157" s="18"/>
      <c r="H157" s="18"/>
      <c r="L157" s="18"/>
      <c r="P157" s="18"/>
      <c r="T157" s="18"/>
      <c r="X157" s="18"/>
      <c r="AB157" s="18"/>
    </row>
    <row r="158" spans="1:28">
      <c r="A158" s="1" t="e">
        <f>+#REF!</f>
        <v>#REF!</v>
      </c>
      <c r="B158" s="1" t="e">
        <f>+#REF!</f>
        <v>#REF!</v>
      </c>
      <c r="C158" s="1" t="e">
        <f>+#REF!</f>
        <v>#REF!</v>
      </c>
      <c r="D158" s="18"/>
      <c r="H158" s="18"/>
      <c r="L158" s="18"/>
      <c r="P158" s="18"/>
      <c r="T158" s="18"/>
      <c r="X158" s="18"/>
      <c r="AB158" s="18"/>
    </row>
    <row r="159" spans="1:28">
      <c r="A159" s="1" t="e">
        <f>+#REF!</f>
        <v>#REF!</v>
      </c>
      <c r="B159" s="1" t="e">
        <f>+#REF!</f>
        <v>#REF!</v>
      </c>
      <c r="C159" s="1" t="e">
        <f>+#REF!</f>
        <v>#REF!</v>
      </c>
      <c r="D159" s="18"/>
      <c r="H159" s="18"/>
      <c r="L159" s="18"/>
      <c r="P159" s="18"/>
      <c r="T159" s="18"/>
      <c r="X159" s="18"/>
      <c r="AB159" s="18"/>
    </row>
    <row r="160" spans="1:28">
      <c r="A160" s="1" t="e">
        <f>+#REF!</f>
        <v>#REF!</v>
      </c>
      <c r="B160" s="1" t="e">
        <f>+#REF!</f>
        <v>#REF!</v>
      </c>
      <c r="C160" s="1" t="e">
        <f>+#REF!</f>
        <v>#REF!</v>
      </c>
      <c r="D160" s="18"/>
      <c r="H160" s="18"/>
      <c r="L160" s="18"/>
      <c r="P160" s="18"/>
      <c r="T160" s="18"/>
      <c r="X160" s="18"/>
      <c r="AB160" s="18"/>
    </row>
    <row r="161" spans="1:28">
      <c r="D161" s="18"/>
      <c r="H161" s="18"/>
      <c r="L161" s="18"/>
      <c r="P161" s="18"/>
      <c r="T161" s="18"/>
      <c r="X161" s="18"/>
      <c r="AB161" s="18"/>
    </row>
    <row r="162" spans="1:28">
      <c r="A162" s="1" t="e">
        <f>+#REF!</f>
        <v>#REF!</v>
      </c>
      <c r="B162" s="1" t="e">
        <f>+#REF!</f>
        <v>#REF!</v>
      </c>
      <c r="C162" s="1" t="e">
        <f>+#REF!</f>
        <v>#REF!</v>
      </c>
      <c r="D162" s="18"/>
      <c r="H162" s="18"/>
      <c r="L162" s="18"/>
      <c r="P162" s="18"/>
      <c r="T162" s="18"/>
      <c r="X162" s="18"/>
      <c r="AB162" s="18"/>
    </row>
    <row r="163" spans="1:28">
      <c r="A163" s="1" t="e">
        <f>+#REF!</f>
        <v>#REF!</v>
      </c>
      <c r="B163" s="1" t="e">
        <f>+#REF!</f>
        <v>#REF!</v>
      </c>
      <c r="C163" s="1" t="e">
        <f>+#REF!</f>
        <v>#REF!</v>
      </c>
      <c r="D163" s="18"/>
      <c r="H163" s="18"/>
      <c r="L163" s="18"/>
      <c r="P163" s="18"/>
      <c r="T163" s="18"/>
      <c r="X163" s="18"/>
      <c r="AB163" s="18"/>
    </row>
    <row r="164" spans="1:28">
      <c r="A164" s="1" t="e">
        <f>+#REF!</f>
        <v>#REF!</v>
      </c>
      <c r="B164" s="1" t="e">
        <f>+#REF!</f>
        <v>#REF!</v>
      </c>
      <c r="C164" s="1" t="e">
        <f>+#REF!</f>
        <v>#REF!</v>
      </c>
      <c r="D164" s="18"/>
      <c r="H164" s="18"/>
      <c r="L164" s="18"/>
      <c r="P164" s="18"/>
      <c r="T164" s="18"/>
      <c r="X164" s="18"/>
      <c r="AB164" s="18"/>
    </row>
    <row r="165" spans="1:28">
      <c r="A165" s="1" t="e">
        <f>+#REF!</f>
        <v>#REF!</v>
      </c>
      <c r="B165" s="1" t="e">
        <f>+#REF!</f>
        <v>#REF!</v>
      </c>
      <c r="C165" s="1" t="e">
        <f>+#REF!</f>
        <v>#REF!</v>
      </c>
      <c r="D165" s="18"/>
      <c r="H165" s="18"/>
      <c r="L165" s="18"/>
      <c r="P165" s="18"/>
      <c r="T165" s="18"/>
      <c r="X165" s="18"/>
      <c r="AB165" s="18"/>
    </row>
    <row r="166" spans="1:28">
      <c r="A166" s="1" t="e">
        <f>+#REF!</f>
        <v>#REF!</v>
      </c>
      <c r="B166" s="1" t="e">
        <f>+#REF!</f>
        <v>#REF!</v>
      </c>
      <c r="C166" s="1" t="e">
        <f>+#REF!</f>
        <v>#REF!</v>
      </c>
      <c r="D166" s="18"/>
      <c r="H166" s="18"/>
      <c r="L166" s="18"/>
      <c r="P166" s="18"/>
      <c r="T166" s="18"/>
      <c r="X166" s="18"/>
      <c r="AB166" s="18"/>
    </row>
    <row r="167" spans="1:28">
      <c r="D167" s="18"/>
      <c r="H167" s="18"/>
      <c r="L167" s="18"/>
      <c r="P167" s="18"/>
      <c r="T167" s="18"/>
      <c r="X167" s="18"/>
      <c r="AB167" s="18"/>
    </row>
    <row r="168" spans="1:28">
      <c r="A168" s="1" t="e">
        <f>+#REF!</f>
        <v>#REF!</v>
      </c>
      <c r="B168" s="1" t="e">
        <f>+#REF!</f>
        <v>#REF!</v>
      </c>
      <c r="C168" s="1" t="e">
        <f>+#REF!</f>
        <v>#REF!</v>
      </c>
      <c r="D168" s="18"/>
      <c r="H168" s="18"/>
      <c r="L168" s="18"/>
      <c r="P168" s="18"/>
      <c r="T168" s="18"/>
      <c r="X168" s="18"/>
      <c r="AB168" s="18"/>
    </row>
    <row r="169" spans="1:28">
      <c r="A169" s="1" t="e">
        <f>+#REF!</f>
        <v>#REF!</v>
      </c>
      <c r="B169" s="1" t="e">
        <f>+#REF!</f>
        <v>#REF!</v>
      </c>
      <c r="C169" s="1" t="e">
        <f>+#REF!</f>
        <v>#REF!</v>
      </c>
      <c r="D169" s="18"/>
      <c r="H169" s="18"/>
      <c r="L169" s="18"/>
      <c r="P169" s="18"/>
      <c r="T169" s="18"/>
      <c r="X169" s="18"/>
      <c r="AB169" s="18"/>
    </row>
    <row r="170" spans="1:28">
      <c r="A170" s="1" t="e">
        <f>+#REF!</f>
        <v>#REF!</v>
      </c>
      <c r="B170" s="1" t="e">
        <f>+#REF!</f>
        <v>#REF!</v>
      </c>
      <c r="C170" s="1" t="e">
        <f>+#REF!</f>
        <v>#REF!</v>
      </c>
      <c r="D170" s="18"/>
      <c r="H170" s="18"/>
      <c r="L170" s="18"/>
      <c r="P170" s="18"/>
      <c r="T170" s="18"/>
      <c r="X170" s="18"/>
      <c r="AB170" s="18"/>
    </row>
    <row r="171" spans="1:28">
      <c r="A171" s="1" t="e">
        <f>+#REF!</f>
        <v>#REF!</v>
      </c>
      <c r="B171" s="1" t="e">
        <f>+#REF!</f>
        <v>#REF!</v>
      </c>
      <c r="C171" s="1" t="e">
        <f>+#REF!</f>
        <v>#REF!</v>
      </c>
      <c r="D171" s="18"/>
      <c r="H171" s="18"/>
      <c r="L171" s="18"/>
      <c r="P171" s="18"/>
      <c r="T171" s="18"/>
      <c r="X171" s="18"/>
      <c r="AB171" s="18"/>
    </row>
    <row r="172" spans="1:28">
      <c r="A172" s="1" t="e">
        <f>+#REF!</f>
        <v>#REF!</v>
      </c>
      <c r="B172" s="1" t="e">
        <f>+#REF!</f>
        <v>#REF!</v>
      </c>
      <c r="C172" s="1" t="e">
        <f>+#REF!</f>
        <v>#REF!</v>
      </c>
      <c r="D172" s="18"/>
      <c r="H172" s="18"/>
      <c r="L172" s="18"/>
      <c r="P172" s="18"/>
      <c r="T172" s="18"/>
      <c r="X172" s="18"/>
      <c r="AB172" s="18"/>
    </row>
    <row r="173" spans="1:28">
      <c r="D173" s="18"/>
      <c r="H173" s="18"/>
      <c r="L173" s="18"/>
      <c r="P173" s="18"/>
      <c r="T173" s="18"/>
      <c r="X173" s="18"/>
      <c r="AB173" s="18"/>
    </row>
    <row r="174" spans="1:28">
      <c r="A174" s="1" t="e">
        <f>+#REF!</f>
        <v>#REF!</v>
      </c>
      <c r="B174" s="1" t="e">
        <f>+#REF!</f>
        <v>#REF!</v>
      </c>
      <c r="C174" s="1" t="e">
        <f>+#REF!</f>
        <v>#REF!</v>
      </c>
      <c r="D174" s="18"/>
      <c r="H174" s="18"/>
      <c r="L174" s="18"/>
      <c r="P174" s="18"/>
      <c r="T174" s="18"/>
      <c r="X174" s="18"/>
      <c r="AB174" s="18"/>
    </row>
    <row r="175" spans="1:28">
      <c r="A175" s="1" t="e">
        <f>+#REF!</f>
        <v>#REF!</v>
      </c>
      <c r="B175" s="1" t="e">
        <f>+#REF!</f>
        <v>#REF!</v>
      </c>
      <c r="C175" s="1" t="e">
        <f>+#REF!</f>
        <v>#REF!</v>
      </c>
      <c r="D175" s="18"/>
      <c r="H175" s="18"/>
      <c r="L175" s="18"/>
      <c r="P175" s="18"/>
      <c r="T175" s="18"/>
      <c r="X175" s="18"/>
      <c r="AB175" s="18"/>
    </row>
    <row r="176" spans="1:28">
      <c r="A176" s="1" t="e">
        <f>+#REF!</f>
        <v>#REF!</v>
      </c>
      <c r="B176" s="1" t="e">
        <f>+#REF!</f>
        <v>#REF!</v>
      </c>
      <c r="C176" s="1" t="e">
        <f>+#REF!</f>
        <v>#REF!</v>
      </c>
      <c r="D176" s="18"/>
      <c r="H176" s="18"/>
      <c r="L176" s="18"/>
      <c r="P176" s="18"/>
      <c r="T176" s="18"/>
      <c r="X176" s="18"/>
      <c r="AB176" s="18"/>
    </row>
    <row r="177" spans="1:28">
      <c r="A177" s="1" t="e">
        <f>+#REF!</f>
        <v>#REF!</v>
      </c>
      <c r="B177" s="1" t="e">
        <f>+#REF!</f>
        <v>#REF!</v>
      </c>
      <c r="C177" s="1" t="e">
        <f>+#REF!</f>
        <v>#REF!</v>
      </c>
      <c r="D177" s="18"/>
      <c r="H177" s="18"/>
      <c r="L177" s="18"/>
      <c r="P177" s="18"/>
      <c r="T177" s="18"/>
      <c r="X177" s="18"/>
      <c r="AB177" s="18"/>
    </row>
    <row r="178" spans="1:28">
      <c r="A178" s="1" t="e">
        <f>+#REF!</f>
        <v>#REF!</v>
      </c>
      <c r="B178" s="1" t="e">
        <f>+#REF!</f>
        <v>#REF!</v>
      </c>
      <c r="C178" s="1" t="e">
        <f>+#REF!</f>
        <v>#REF!</v>
      </c>
      <c r="D178" s="18"/>
      <c r="H178" s="18"/>
      <c r="L178" s="18"/>
      <c r="P178" s="18"/>
      <c r="T178" s="18"/>
      <c r="X178" s="18"/>
      <c r="AB178" s="18"/>
    </row>
    <row r="179" spans="1:28">
      <c r="D179" s="18"/>
      <c r="H179" s="18"/>
      <c r="L179" s="18"/>
      <c r="P179" s="18"/>
      <c r="T179" s="18"/>
      <c r="X179" s="18"/>
      <c r="AB179" s="18"/>
    </row>
    <row r="180" spans="1:28">
      <c r="A180" s="1" t="e">
        <f>+#REF!</f>
        <v>#REF!</v>
      </c>
      <c r="B180" s="1" t="e">
        <f>+#REF!</f>
        <v>#REF!</v>
      </c>
      <c r="C180" s="1" t="e">
        <f>+#REF!</f>
        <v>#REF!</v>
      </c>
      <c r="D180" s="18"/>
      <c r="H180" s="18"/>
      <c r="L180" s="18"/>
      <c r="P180" s="18"/>
      <c r="T180" s="18"/>
      <c r="X180" s="18"/>
      <c r="AB180" s="18"/>
    </row>
    <row r="181" spans="1:28">
      <c r="A181" s="1" t="e">
        <f>+#REF!</f>
        <v>#REF!</v>
      </c>
      <c r="B181" s="1" t="e">
        <f>+#REF!</f>
        <v>#REF!</v>
      </c>
      <c r="C181" s="1" t="e">
        <f>+#REF!</f>
        <v>#REF!</v>
      </c>
      <c r="D181" s="18"/>
      <c r="H181" s="18"/>
      <c r="L181" s="18"/>
      <c r="P181" s="18"/>
      <c r="T181" s="18"/>
      <c r="X181" s="18"/>
      <c r="AB181" s="18"/>
    </row>
    <row r="182" spans="1:28">
      <c r="A182" s="1" t="e">
        <f>+#REF!</f>
        <v>#REF!</v>
      </c>
      <c r="B182" s="1" t="e">
        <f>+#REF!</f>
        <v>#REF!</v>
      </c>
      <c r="C182" s="1" t="e">
        <f>+#REF!</f>
        <v>#REF!</v>
      </c>
      <c r="D182" s="18"/>
      <c r="H182" s="18"/>
      <c r="L182" s="18"/>
      <c r="P182" s="18"/>
      <c r="T182" s="18"/>
      <c r="X182" s="18"/>
      <c r="AB182" s="18"/>
    </row>
    <row r="183" spans="1:28">
      <c r="A183" s="1" t="e">
        <f>+#REF!</f>
        <v>#REF!</v>
      </c>
      <c r="B183" s="1" t="e">
        <f>+#REF!</f>
        <v>#REF!</v>
      </c>
      <c r="C183" s="1" t="e">
        <f>+#REF!</f>
        <v>#REF!</v>
      </c>
      <c r="D183" s="18"/>
      <c r="H183" s="18"/>
      <c r="L183" s="18"/>
      <c r="P183" s="18"/>
      <c r="T183" s="18"/>
      <c r="X183" s="18"/>
      <c r="AB183" s="18"/>
    </row>
    <row r="184" spans="1:28">
      <c r="A184" s="1" t="e">
        <f>+#REF!</f>
        <v>#REF!</v>
      </c>
      <c r="B184" s="1" t="e">
        <f>+#REF!</f>
        <v>#REF!</v>
      </c>
      <c r="C184" s="1" t="e">
        <f>+#REF!</f>
        <v>#REF!</v>
      </c>
      <c r="D184" s="18"/>
      <c r="H184" s="18"/>
      <c r="L184" s="18"/>
      <c r="P184" s="18"/>
      <c r="T184" s="18"/>
      <c r="X184" s="18"/>
      <c r="AB184" s="18"/>
    </row>
    <row r="185" spans="1:28">
      <c r="D185" s="18"/>
      <c r="H185" s="18"/>
      <c r="L185" s="18"/>
      <c r="P185" s="18"/>
      <c r="T185" s="18"/>
      <c r="X185" s="18"/>
      <c r="AB185" s="18"/>
    </row>
    <row r="186" spans="1:28">
      <c r="A186" s="1" t="e">
        <f>+#REF!</f>
        <v>#REF!</v>
      </c>
      <c r="B186" s="1" t="e">
        <f>+#REF!</f>
        <v>#REF!</v>
      </c>
      <c r="C186" s="1" t="e">
        <f>+#REF!</f>
        <v>#REF!</v>
      </c>
      <c r="D186" s="18"/>
      <c r="H186" s="18"/>
      <c r="L186" s="18"/>
      <c r="P186" s="18"/>
      <c r="T186" s="18"/>
      <c r="X186" s="18"/>
      <c r="AB186" s="18"/>
    </row>
    <row r="187" spans="1:28">
      <c r="A187" s="1" t="e">
        <f>+#REF!</f>
        <v>#REF!</v>
      </c>
      <c r="B187" s="1" t="e">
        <f>+#REF!</f>
        <v>#REF!</v>
      </c>
      <c r="C187" s="1" t="e">
        <f>+#REF!</f>
        <v>#REF!</v>
      </c>
      <c r="D187" s="18"/>
      <c r="H187" s="18"/>
      <c r="L187" s="18"/>
      <c r="P187" s="18"/>
      <c r="T187" s="18"/>
      <c r="X187" s="18"/>
      <c r="AB187" s="18"/>
    </row>
    <row r="188" spans="1:28">
      <c r="A188" s="1" t="e">
        <f>+#REF!</f>
        <v>#REF!</v>
      </c>
      <c r="B188" s="1" t="e">
        <f>+#REF!</f>
        <v>#REF!</v>
      </c>
      <c r="C188" s="1" t="e">
        <f>+#REF!</f>
        <v>#REF!</v>
      </c>
      <c r="D188" s="18"/>
      <c r="H188" s="18"/>
      <c r="L188" s="18"/>
      <c r="P188" s="18"/>
      <c r="T188" s="18"/>
      <c r="X188" s="18"/>
      <c r="AB188" s="18"/>
    </row>
    <row r="189" spans="1:28">
      <c r="A189" s="1" t="e">
        <f>+#REF!</f>
        <v>#REF!</v>
      </c>
      <c r="B189" s="1" t="e">
        <f>+#REF!</f>
        <v>#REF!</v>
      </c>
      <c r="C189" s="1" t="e">
        <f>+#REF!</f>
        <v>#REF!</v>
      </c>
      <c r="D189" s="18"/>
      <c r="H189" s="18"/>
      <c r="L189" s="18"/>
      <c r="P189" s="18"/>
      <c r="T189" s="18"/>
      <c r="X189" s="18"/>
      <c r="AB189" s="18"/>
    </row>
    <row r="190" spans="1:28">
      <c r="A190" s="1" t="e">
        <f>+#REF!</f>
        <v>#REF!</v>
      </c>
      <c r="B190" s="1" t="e">
        <f>+#REF!</f>
        <v>#REF!</v>
      </c>
      <c r="C190" s="1" t="e">
        <f>+#REF!</f>
        <v>#REF!</v>
      </c>
      <c r="D190" s="18"/>
      <c r="H190" s="18"/>
      <c r="L190" s="18"/>
      <c r="P190" s="18"/>
      <c r="T190" s="18"/>
      <c r="X190" s="18"/>
      <c r="AB190" s="18"/>
    </row>
    <row r="191" spans="1:28">
      <c r="D191" s="18"/>
      <c r="H191" s="18"/>
      <c r="L191" s="18"/>
      <c r="P191" s="18"/>
      <c r="T191" s="18"/>
      <c r="X191" s="18"/>
      <c r="AB191" s="18"/>
    </row>
    <row r="192" spans="1:28">
      <c r="A192" s="1" t="e">
        <f>+#REF!</f>
        <v>#REF!</v>
      </c>
      <c r="B192" s="1" t="e">
        <f>+#REF!</f>
        <v>#REF!</v>
      </c>
      <c r="C192" s="1" t="e">
        <f>+#REF!</f>
        <v>#REF!</v>
      </c>
      <c r="D192" s="18"/>
      <c r="H192" s="18"/>
      <c r="L192" s="18"/>
      <c r="P192" s="18"/>
      <c r="T192" s="18"/>
      <c r="X192" s="18"/>
      <c r="AB192" s="18"/>
    </row>
    <row r="193" spans="1:28">
      <c r="A193" s="1" t="e">
        <f>+#REF!</f>
        <v>#REF!</v>
      </c>
      <c r="B193" s="1" t="e">
        <f>+#REF!</f>
        <v>#REF!</v>
      </c>
      <c r="C193" s="1" t="e">
        <f>+#REF!</f>
        <v>#REF!</v>
      </c>
      <c r="D193" s="18"/>
      <c r="H193" s="18"/>
      <c r="L193" s="18"/>
      <c r="P193" s="18"/>
      <c r="T193" s="18"/>
      <c r="X193" s="18"/>
      <c r="AB193" s="18"/>
    </row>
    <row r="194" spans="1:28">
      <c r="A194" s="1" t="e">
        <f>+#REF!</f>
        <v>#REF!</v>
      </c>
      <c r="B194" s="1" t="e">
        <f>+#REF!</f>
        <v>#REF!</v>
      </c>
      <c r="C194" s="1" t="e">
        <f>+#REF!</f>
        <v>#REF!</v>
      </c>
      <c r="D194" s="18"/>
      <c r="H194" s="18"/>
      <c r="L194" s="18"/>
      <c r="P194" s="18"/>
      <c r="T194" s="18"/>
      <c r="X194" s="18"/>
      <c r="AB194" s="18"/>
    </row>
    <row r="195" spans="1:28">
      <c r="A195" s="1" t="e">
        <f>+#REF!</f>
        <v>#REF!</v>
      </c>
      <c r="B195" s="1" t="e">
        <f>+#REF!</f>
        <v>#REF!</v>
      </c>
      <c r="C195" s="1" t="e">
        <f>+#REF!</f>
        <v>#REF!</v>
      </c>
      <c r="D195" s="18"/>
      <c r="H195" s="18"/>
      <c r="L195" s="18"/>
      <c r="P195" s="18"/>
      <c r="T195" s="18"/>
      <c r="X195" s="18"/>
      <c r="AB195" s="18"/>
    </row>
    <row r="196" spans="1:28">
      <c r="A196" s="1" t="e">
        <f>+#REF!</f>
        <v>#REF!</v>
      </c>
      <c r="B196" s="1" t="e">
        <f>+#REF!</f>
        <v>#REF!</v>
      </c>
      <c r="C196" s="1" t="e">
        <f>+#REF!</f>
        <v>#REF!</v>
      </c>
      <c r="D196" s="18"/>
      <c r="H196" s="18"/>
      <c r="L196" s="18"/>
      <c r="P196" s="18"/>
      <c r="T196" s="18"/>
      <c r="X196" s="18"/>
      <c r="AB196" s="18"/>
    </row>
    <row r="199" spans="1:28">
      <c r="A199" s="19" t="s">
        <v>23</v>
      </c>
      <c r="B199" s="19">
        <v>0</v>
      </c>
      <c r="C199" s="19">
        <v>0</v>
      </c>
      <c r="E199" s="19" t="s">
        <v>23</v>
      </c>
      <c r="F199" s="19">
        <v>0</v>
      </c>
      <c r="G199" s="19">
        <v>0</v>
      </c>
      <c r="I199" s="19" t="s">
        <v>23</v>
      </c>
      <c r="J199" s="19">
        <v>0</v>
      </c>
      <c r="K199" s="19">
        <v>0</v>
      </c>
      <c r="M199" s="19" t="s">
        <v>23</v>
      </c>
      <c r="N199" s="19">
        <v>0</v>
      </c>
      <c r="O199" s="19">
        <v>0</v>
      </c>
      <c r="Q199" s="19" t="s">
        <v>23</v>
      </c>
      <c r="R199" s="19">
        <v>0</v>
      </c>
      <c r="S199" s="19">
        <v>0</v>
      </c>
      <c r="U199" s="19" t="s">
        <v>23</v>
      </c>
      <c r="V199" s="19">
        <v>0</v>
      </c>
      <c r="W199" s="19">
        <v>0</v>
      </c>
      <c r="Y199" s="19" t="s">
        <v>23</v>
      </c>
      <c r="Z199" s="19">
        <v>0</v>
      </c>
      <c r="AA199" s="19">
        <v>0</v>
      </c>
    </row>
    <row r="200" spans="1:28">
      <c r="A200" s="19" t="s">
        <v>17</v>
      </c>
      <c r="B200" s="19">
        <v>0</v>
      </c>
      <c r="C200" s="19">
        <v>0</v>
      </c>
      <c r="E200" s="19" t="s">
        <v>17</v>
      </c>
      <c r="F200" s="19">
        <v>0</v>
      </c>
      <c r="G200" s="19">
        <v>0</v>
      </c>
      <c r="I200" s="19" t="s">
        <v>17</v>
      </c>
      <c r="J200" s="19">
        <v>0</v>
      </c>
      <c r="K200" s="19">
        <v>0</v>
      </c>
      <c r="M200" s="19" t="s">
        <v>17</v>
      </c>
      <c r="N200" s="19">
        <v>0</v>
      </c>
      <c r="O200" s="19">
        <v>0</v>
      </c>
      <c r="Q200" s="19" t="s">
        <v>17</v>
      </c>
      <c r="R200" s="19">
        <v>0</v>
      </c>
      <c r="S200" s="19">
        <v>0</v>
      </c>
      <c r="U200" s="19" t="s">
        <v>17</v>
      </c>
      <c r="V200" s="19">
        <v>0</v>
      </c>
      <c r="W200" s="19">
        <v>0</v>
      </c>
      <c r="Y200" s="19" t="s">
        <v>17</v>
      </c>
      <c r="Z200" s="19">
        <v>0</v>
      </c>
      <c r="AA200" s="19">
        <v>0</v>
      </c>
    </row>
    <row r="201" spans="1:28">
      <c r="A201" s="19" t="s">
        <v>25</v>
      </c>
      <c r="B201" s="19">
        <v>0</v>
      </c>
      <c r="C201" s="19">
        <v>0</v>
      </c>
      <c r="E201" s="19" t="s">
        <v>25</v>
      </c>
      <c r="F201" s="19">
        <v>0</v>
      </c>
      <c r="G201" s="19">
        <v>0</v>
      </c>
      <c r="I201" s="19" t="s">
        <v>25</v>
      </c>
      <c r="J201" s="19">
        <v>0</v>
      </c>
      <c r="K201" s="19">
        <v>0</v>
      </c>
      <c r="M201" s="19" t="s">
        <v>25</v>
      </c>
      <c r="N201" s="19">
        <v>0</v>
      </c>
      <c r="O201" s="19">
        <v>0</v>
      </c>
      <c r="Q201" s="19" t="s">
        <v>25</v>
      </c>
      <c r="R201" s="19">
        <v>0</v>
      </c>
      <c r="S201" s="19">
        <v>0</v>
      </c>
      <c r="U201" s="19" t="s">
        <v>25</v>
      </c>
      <c r="V201" s="19">
        <v>0</v>
      </c>
      <c r="W201" s="19">
        <v>0</v>
      </c>
      <c r="Y201" s="19" t="s">
        <v>25</v>
      </c>
      <c r="Z201" s="19">
        <v>0</v>
      </c>
      <c r="AA201" s="19">
        <v>0</v>
      </c>
    </row>
    <row r="202" spans="1:28">
      <c r="A202" s="19" t="s">
        <v>16</v>
      </c>
      <c r="B202" s="19">
        <v>0</v>
      </c>
      <c r="C202" s="19">
        <v>0</v>
      </c>
      <c r="E202" s="19" t="s">
        <v>16</v>
      </c>
      <c r="F202" s="19">
        <v>0</v>
      </c>
      <c r="G202" s="19">
        <v>0</v>
      </c>
      <c r="I202" s="19" t="s">
        <v>16</v>
      </c>
      <c r="J202" s="19">
        <v>0</v>
      </c>
      <c r="K202" s="19">
        <v>0</v>
      </c>
      <c r="M202" s="19" t="s">
        <v>16</v>
      </c>
      <c r="N202" s="19">
        <v>0</v>
      </c>
      <c r="O202" s="19">
        <v>0</v>
      </c>
      <c r="Q202" s="19" t="s">
        <v>16</v>
      </c>
      <c r="R202" s="19">
        <v>0</v>
      </c>
      <c r="S202" s="19">
        <v>0</v>
      </c>
      <c r="U202" s="19" t="s">
        <v>16</v>
      </c>
      <c r="V202" s="19">
        <v>0</v>
      </c>
      <c r="W202" s="19">
        <v>0</v>
      </c>
      <c r="Y202" s="19" t="s">
        <v>16</v>
      </c>
      <c r="Z202" s="19">
        <v>0</v>
      </c>
      <c r="AA202" s="19">
        <v>0</v>
      </c>
    </row>
    <row r="203" spans="1:28">
      <c r="A203" s="19" t="s">
        <v>18</v>
      </c>
      <c r="B203" s="19">
        <v>0</v>
      </c>
      <c r="C203" s="19">
        <v>0</v>
      </c>
      <c r="E203" s="19" t="s">
        <v>18</v>
      </c>
      <c r="F203" s="19">
        <v>0</v>
      </c>
      <c r="G203" s="19">
        <v>0</v>
      </c>
      <c r="I203" s="19" t="s">
        <v>18</v>
      </c>
      <c r="J203" s="19">
        <v>0</v>
      </c>
      <c r="K203" s="19">
        <v>0</v>
      </c>
      <c r="M203" s="19" t="s">
        <v>18</v>
      </c>
      <c r="N203" s="19">
        <v>0</v>
      </c>
      <c r="O203" s="19">
        <v>0</v>
      </c>
      <c r="Q203" s="19" t="s">
        <v>18</v>
      </c>
      <c r="R203" s="19">
        <v>0</v>
      </c>
      <c r="S203" s="19">
        <v>0</v>
      </c>
      <c r="U203" s="19" t="s">
        <v>18</v>
      </c>
      <c r="V203" s="19">
        <v>0</v>
      </c>
      <c r="W203" s="19">
        <v>0</v>
      </c>
      <c r="Y203" s="19" t="s">
        <v>18</v>
      </c>
      <c r="Z203" s="19">
        <v>0</v>
      </c>
      <c r="AA203" s="19">
        <v>0</v>
      </c>
    </row>
    <row r="204" spans="1:28">
      <c r="A204" s="19" t="s">
        <v>19</v>
      </c>
      <c r="B204" s="19">
        <v>0</v>
      </c>
      <c r="C204" s="19">
        <v>0</v>
      </c>
      <c r="E204" s="19" t="s">
        <v>19</v>
      </c>
      <c r="F204" s="19">
        <v>0</v>
      </c>
      <c r="G204" s="19">
        <v>0</v>
      </c>
      <c r="I204" s="19" t="s">
        <v>19</v>
      </c>
      <c r="J204" s="19">
        <v>0</v>
      </c>
      <c r="K204" s="19">
        <v>0</v>
      </c>
      <c r="M204" s="19" t="s">
        <v>19</v>
      </c>
      <c r="N204" s="19">
        <v>0</v>
      </c>
      <c r="O204" s="19">
        <v>0</v>
      </c>
      <c r="Q204" s="19" t="s">
        <v>19</v>
      </c>
      <c r="R204" s="19">
        <v>0</v>
      </c>
      <c r="S204" s="19">
        <v>0</v>
      </c>
      <c r="U204" s="19" t="s">
        <v>19</v>
      </c>
      <c r="V204" s="19">
        <v>0</v>
      </c>
      <c r="W204" s="19">
        <v>0</v>
      </c>
      <c r="Y204" s="19" t="s">
        <v>19</v>
      </c>
      <c r="Z204" s="19">
        <v>0</v>
      </c>
      <c r="AA204" s="19">
        <v>0</v>
      </c>
    </row>
    <row r="205" spans="1:28">
      <c r="A205" s="19" t="s">
        <v>22</v>
      </c>
      <c r="B205" s="19">
        <v>0</v>
      </c>
      <c r="C205" s="19">
        <v>0</v>
      </c>
      <c r="E205" s="19" t="s">
        <v>22</v>
      </c>
      <c r="F205" s="19">
        <v>0</v>
      </c>
      <c r="G205" s="19">
        <v>0</v>
      </c>
      <c r="I205" s="19" t="s">
        <v>22</v>
      </c>
      <c r="J205" s="19">
        <v>0</v>
      </c>
      <c r="K205" s="19">
        <v>0</v>
      </c>
      <c r="M205" s="19" t="s">
        <v>22</v>
      </c>
      <c r="N205" s="19">
        <v>0</v>
      </c>
      <c r="O205" s="19">
        <v>0</v>
      </c>
      <c r="Q205" s="19" t="s">
        <v>22</v>
      </c>
      <c r="R205" s="19">
        <v>0</v>
      </c>
      <c r="S205" s="19">
        <v>0</v>
      </c>
      <c r="U205" s="19" t="s">
        <v>22</v>
      </c>
      <c r="V205" s="19">
        <v>0</v>
      </c>
      <c r="W205" s="19">
        <v>0</v>
      </c>
      <c r="Y205" s="19" t="s">
        <v>22</v>
      </c>
      <c r="Z205" s="19">
        <v>0</v>
      </c>
      <c r="AA205" s="19">
        <v>0</v>
      </c>
    </row>
    <row r="206" spans="1:28">
      <c r="A206" s="19" t="s">
        <v>39</v>
      </c>
      <c r="B206" s="19">
        <v>0</v>
      </c>
      <c r="C206" s="19">
        <v>0</v>
      </c>
      <c r="E206" s="19" t="s">
        <v>39</v>
      </c>
      <c r="F206" s="19">
        <v>0</v>
      </c>
      <c r="G206" s="19">
        <v>0</v>
      </c>
      <c r="I206" s="19" t="s">
        <v>39</v>
      </c>
      <c r="J206" s="19">
        <v>0</v>
      </c>
      <c r="K206" s="19">
        <v>0</v>
      </c>
      <c r="M206" s="19" t="s">
        <v>39</v>
      </c>
      <c r="N206" s="19">
        <v>0</v>
      </c>
      <c r="O206" s="19">
        <v>0</v>
      </c>
      <c r="Q206" s="19" t="s">
        <v>39</v>
      </c>
      <c r="R206" s="19">
        <v>0</v>
      </c>
      <c r="S206" s="19">
        <v>0</v>
      </c>
      <c r="U206" s="19" t="s">
        <v>39</v>
      </c>
      <c r="V206" s="19">
        <v>0</v>
      </c>
      <c r="W206" s="19">
        <v>0</v>
      </c>
      <c r="Y206" s="19" t="s">
        <v>39</v>
      </c>
      <c r="Z206" s="19">
        <v>0</v>
      </c>
      <c r="AA206" s="19">
        <v>0</v>
      </c>
    </row>
    <row r="207" spans="1:28">
      <c r="A207" s="19" t="s">
        <v>33</v>
      </c>
      <c r="B207" s="19">
        <v>0</v>
      </c>
      <c r="C207" s="19">
        <v>0</v>
      </c>
      <c r="E207" s="19" t="s">
        <v>33</v>
      </c>
      <c r="F207" s="19">
        <v>0</v>
      </c>
      <c r="G207" s="19">
        <v>0</v>
      </c>
      <c r="I207" s="19" t="s">
        <v>33</v>
      </c>
      <c r="J207" s="19">
        <v>0</v>
      </c>
      <c r="K207" s="19">
        <v>0</v>
      </c>
      <c r="M207" s="19" t="s">
        <v>33</v>
      </c>
      <c r="N207" s="19">
        <v>0</v>
      </c>
      <c r="O207" s="19">
        <v>0</v>
      </c>
      <c r="Q207" s="19" t="s">
        <v>33</v>
      </c>
      <c r="R207" s="19">
        <v>0</v>
      </c>
      <c r="S207" s="19">
        <v>0</v>
      </c>
      <c r="U207" s="19" t="s">
        <v>33</v>
      </c>
      <c r="V207" s="19">
        <v>0</v>
      </c>
      <c r="W207" s="19">
        <v>0</v>
      </c>
      <c r="Y207" s="19" t="s">
        <v>33</v>
      </c>
      <c r="Z207" s="19">
        <v>0</v>
      </c>
      <c r="AA207" s="19">
        <v>0</v>
      </c>
    </row>
    <row r="208" spans="1:28">
      <c r="A208" s="19" t="s">
        <v>37</v>
      </c>
      <c r="B208" s="19">
        <v>0</v>
      </c>
      <c r="C208" s="19">
        <v>0</v>
      </c>
      <c r="E208" s="19" t="s">
        <v>37</v>
      </c>
      <c r="F208" s="19">
        <v>0</v>
      </c>
      <c r="G208" s="19">
        <v>0</v>
      </c>
      <c r="I208" s="19" t="s">
        <v>37</v>
      </c>
      <c r="J208" s="19">
        <v>0</v>
      </c>
      <c r="K208" s="19">
        <v>0</v>
      </c>
      <c r="M208" s="19" t="s">
        <v>37</v>
      </c>
      <c r="N208" s="19">
        <v>0</v>
      </c>
      <c r="O208" s="19">
        <v>0</v>
      </c>
      <c r="Q208" s="19" t="s">
        <v>37</v>
      </c>
      <c r="R208" s="19">
        <v>0</v>
      </c>
      <c r="S208" s="19">
        <v>0</v>
      </c>
      <c r="U208" s="19" t="s">
        <v>37</v>
      </c>
      <c r="V208" s="19">
        <v>0</v>
      </c>
      <c r="W208" s="19">
        <v>0</v>
      </c>
      <c r="Y208" s="19" t="s">
        <v>37</v>
      </c>
      <c r="Z208" s="19">
        <v>0</v>
      </c>
      <c r="AA208" s="19">
        <v>0</v>
      </c>
    </row>
    <row r="209" spans="1:27">
      <c r="A209" s="19" t="s">
        <v>15</v>
      </c>
      <c r="B209" s="19">
        <v>0</v>
      </c>
      <c r="C209" s="19">
        <v>0</v>
      </c>
      <c r="E209" s="19" t="s">
        <v>15</v>
      </c>
      <c r="F209" s="19">
        <v>0</v>
      </c>
      <c r="G209" s="19">
        <v>0</v>
      </c>
      <c r="I209" s="19" t="s">
        <v>15</v>
      </c>
      <c r="J209" s="19">
        <v>0</v>
      </c>
      <c r="K209" s="19">
        <v>0</v>
      </c>
      <c r="M209" s="19" t="s">
        <v>15</v>
      </c>
      <c r="N209" s="19">
        <v>0</v>
      </c>
      <c r="O209" s="19">
        <v>0</v>
      </c>
      <c r="Q209" s="19" t="s">
        <v>15</v>
      </c>
      <c r="R209" s="19">
        <v>0</v>
      </c>
      <c r="S209" s="19">
        <v>0</v>
      </c>
      <c r="U209" s="19" t="s">
        <v>15</v>
      </c>
      <c r="V209" s="19">
        <v>0</v>
      </c>
      <c r="W209" s="19">
        <v>0</v>
      </c>
      <c r="Y209" s="19" t="s">
        <v>15</v>
      </c>
      <c r="Z209" s="19">
        <v>0</v>
      </c>
      <c r="AA209" s="19">
        <v>0</v>
      </c>
    </row>
    <row r="210" spans="1:27">
      <c r="A210" s="19" t="s">
        <v>69</v>
      </c>
      <c r="B210" s="19">
        <v>0</v>
      </c>
      <c r="C210" s="19">
        <v>0</v>
      </c>
      <c r="E210" s="19" t="s">
        <v>69</v>
      </c>
      <c r="F210" s="19">
        <v>0</v>
      </c>
      <c r="G210" s="19">
        <v>0</v>
      </c>
      <c r="I210" s="19" t="s">
        <v>69</v>
      </c>
      <c r="J210" s="19">
        <v>0</v>
      </c>
      <c r="K210" s="19">
        <v>0</v>
      </c>
      <c r="M210" s="19" t="s">
        <v>69</v>
      </c>
      <c r="N210" s="19">
        <v>0</v>
      </c>
      <c r="O210" s="19">
        <v>0</v>
      </c>
      <c r="Q210" s="19" t="s">
        <v>69</v>
      </c>
      <c r="R210" s="19">
        <v>0</v>
      </c>
      <c r="S210" s="19">
        <v>0</v>
      </c>
      <c r="U210" s="19" t="s">
        <v>69</v>
      </c>
      <c r="V210" s="19">
        <v>0</v>
      </c>
      <c r="W210" s="19">
        <v>0</v>
      </c>
      <c r="Y210" s="19" t="s">
        <v>69</v>
      </c>
      <c r="Z210" s="19">
        <v>0</v>
      </c>
      <c r="AA210" s="19">
        <v>0</v>
      </c>
    </row>
    <row r="211" spans="1:27">
      <c r="A211" s="19" t="s">
        <v>26</v>
      </c>
      <c r="B211" s="19">
        <v>0</v>
      </c>
      <c r="C211" s="19">
        <v>0</v>
      </c>
      <c r="E211" s="19" t="s">
        <v>26</v>
      </c>
      <c r="F211" s="19">
        <v>0</v>
      </c>
      <c r="G211" s="19">
        <v>0</v>
      </c>
      <c r="I211" s="19" t="s">
        <v>26</v>
      </c>
      <c r="J211" s="19">
        <v>0</v>
      </c>
      <c r="K211" s="19">
        <v>0</v>
      </c>
      <c r="M211" s="19" t="s">
        <v>26</v>
      </c>
      <c r="N211" s="19">
        <v>0</v>
      </c>
      <c r="O211" s="19">
        <v>0</v>
      </c>
      <c r="Q211" s="19" t="s">
        <v>26</v>
      </c>
      <c r="R211" s="19">
        <v>0</v>
      </c>
      <c r="S211" s="19">
        <v>0</v>
      </c>
      <c r="U211" s="19" t="s">
        <v>26</v>
      </c>
      <c r="V211" s="19">
        <v>0</v>
      </c>
      <c r="W211" s="19">
        <v>0</v>
      </c>
      <c r="Y211" s="19" t="s">
        <v>26</v>
      </c>
      <c r="Z211" s="19">
        <v>0</v>
      </c>
      <c r="AA211" s="19">
        <v>0</v>
      </c>
    </row>
    <row r="212" spans="1:27">
      <c r="A212" s="19" t="s">
        <v>28</v>
      </c>
      <c r="B212" s="19">
        <v>0</v>
      </c>
      <c r="C212" s="19">
        <v>0</v>
      </c>
      <c r="E212" s="19" t="s">
        <v>28</v>
      </c>
      <c r="F212" s="19">
        <v>0</v>
      </c>
      <c r="G212" s="19">
        <v>0</v>
      </c>
      <c r="I212" s="19" t="s">
        <v>28</v>
      </c>
      <c r="J212" s="19">
        <v>0</v>
      </c>
      <c r="K212" s="19">
        <v>0</v>
      </c>
      <c r="M212" s="19" t="s">
        <v>28</v>
      </c>
      <c r="N212" s="19">
        <v>0</v>
      </c>
      <c r="O212" s="19">
        <v>0</v>
      </c>
      <c r="Q212" s="19" t="s">
        <v>28</v>
      </c>
      <c r="R212" s="19">
        <v>0</v>
      </c>
      <c r="S212" s="19">
        <v>0</v>
      </c>
      <c r="U212" s="19" t="s">
        <v>28</v>
      </c>
      <c r="V212" s="19">
        <v>0</v>
      </c>
      <c r="W212" s="19">
        <v>0</v>
      </c>
      <c r="Y212" s="19" t="s">
        <v>28</v>
      </c>
      <c r="Z212" s="19">
        <v>0</v>
      </c>
      <c r="AA212" s="19">
        <v>0</v>
      </c>
    </row>
    <row r="213" spans="1:27">
      <c r="A213" s="19" t="s">
        <v>32</v>
      </c>
      <c r="B213" s="19">
        <v>0</v>
      </c>
      <c r="C213" s="19">
        <v>0</v>
      </c>
      <c r="E213" s="19" t="s">
        <v>32</v>
      </c>
      <c r="F213" s="19">
        <v>0</v>
      </c>
      <c r="G213" s="19">
        <v>0</v>
      </c>
      <c r="I213" s="19" t="s">
        <v>32</v>
      </c>
      <c r="J213" s="19">
        <v>0</v>
      </c>
      <c r="K213" s="19">
        <v>0</v>
      </c>
      <c r="M213" s="19" t="s">
        <v>32</v>
      </c>
      <c r="N213" s="19">
        <v>0</v>
      </c>
      <c r="O213" s="19">
        <v>0</v>
      </c>
      <c r="Q213" s="19" t="s">
        <v>32</v>
      </c>
      <c r="R213" s="19">
        <v>0</v>
      </c>
      <c r="S213" s="19">
        <v>0</v>
      </c>
      <c r="U213" s="19" t="s">
        <v>32</v>
      </c>
      <c r="V213" s="19">
        <v>0</v>
      </c>
      <c r="W213" s="19">
        <v>0</v>
      </c>
      <c r="Y213" s="19" t="s">
        <v>32</v>
      </c>
      <c r="Z213" s="19">
        <v>0</v>
      </c>
      <c r="AA213" s="19">
        <v>0</v>
      </c>
    </row>
    <row r="214" spans="1:27">
      <c r="A214" s="19" t="s">
        <v>21</v>
      </c>
      <c r="B214" s="19">
        <v>0</v>
      </c>
      <c r="C214" s="19">
        <v>0</v>
      </c>
      <c r="E214" s="19" t="s">
        <v>21</v>
      </c>
      <c r="F214" s="19">
        <v>0</v>
      </c>
      <c r="G214" s="19">
        <v>0</v>
      </c>
      <c r="I214" s="19" t="s">
        <v>21</v>
      </c>
      <c r="J214" s="19">
        <v>0</v>
      </c>
      <c r="K214" s="19">
        <v>0</v>
      </c>
      <c r="M214" s="19" t="s">
        <v>21</v>
      </c>
      <c r="N214" s="19">
        <v>0</v>
      </c>
      <c r="O214" s="19">
        <v>0</v>
      </c>
      <c r="Q214" s="19" t="s">
        <v>21</v>
      </c>
      <c r="R214" s="19">
        <v>0</v>
      </c>
      <c r="S214" s="19">
        <v>0</v>
      </c>
      <c r="U214" s="19" t="s">
        <v>21</v>
      </c>
      <c r="V214" s="19">
        <v>0</v>
      </c>
      <c r="W214" s="19">
        <v>0</v>
      </c>
      <c r="Y214" s="19" t="s">
        <v>21</v>
      </c>
      <c r="Z214" s="19">
        <v>0</v>
      </c>
      <c r="AA214" s="19">
        <v>0</v>
      </c>
    </row>
    <row r="215" spans="1:27">
      <c r="A215" s="19" t="s">
        <v>14</v>
      </c>
      <c r="B215" s="19">
        <v>0</v>
      </c>
      <c r="C215" s="19">
        <v>0</v>
      </c>
      <c r="E215" s="19" t="s">
        <v>14</v>
      </c>
      <c r="F215" s="19">
        <v>0</v>
      </c>
      <c r="G215" s="19">
        <v>0</v>
      </c>
      <c r="I215" s="19" t="s">
        <v>14</v>
      </c>
      <c r="J215" s="19">
        <v>0</v>
      </c>
      <c r="K215" s="19">
        <v>0</v>
      </c>
      <c r="M215" s="19" t="s">
        <v>14</v>
      </c>
      <c r="N215" s="19">
        <v>0</v>
      </c>
      <c r="O215" s="19">
        <v>0</v>
      </c>
      <c r="Q215" s="19" t="s">
        <v>14</v>
      </c>
      <c r="R215" s="19">
        <v>0</v>
      </c>
      <c r="S215" s="19">
        <v>0</v>
      </c>
      <c r="U215" s="19" t="s">
        <v>14</v>
      </c>
      <c r="V215" s="19">
        <v>0</v>
      </c>
      <c r="W215" s="19">
        <v>0</v>
      </c>
      <c r="Y215" s="19" t="s">
        <v>14</v>
      </c>
      <c r="Z215" s="19">
        <v>0</v>
      </c>
      <c r="AA215" s="19">
        <v>0</v>
      </c>
    </row>
    <row r="216" spans="1:27">
      <c r="A216" s="19" t="s">
        <v>70</v>
      </c>
      <c r="B216" s="19">
        <v>0</v>
      </c>
      <c r="C216" s="19">
        <v>0</v>
      </c>
      <c r="E216" s="19" t="s">
        <v>70</v>
      </c>
      <c r="F216" s="19">
        <v>0</v>
      </c>
      <c r="G216" s="19">
        <v>0</v>
      </c>
      <c r="I216" s="19" t="s">
        <v>70</v>
      </c>
      <c r="J216" s="19">
        <v>0</v>
      </c>
      <c r="K216" s="19">
        <v>0</v>
      </c>
      <c r="M216" s="19" t="s">
        <v>70</v>
      </c>
      <c r="N216" s="19">
        <v>0</v>
      </c>
      <c r="O216" s="19">
        <v>0</v>
      </c>
      <c r="Q216" s="19" t="s">
        <v>70</v>
      </c>
      <c r="R216" s="19">
        <v>0</v>
      </c>
      <c r="S216" s="19">
        <v>0</v>
      </c>
      <c r="U216" s="19" t="s">
        <v>70</v>
      </c>
      <c r="V216" s="19">
        <v>0</v>
      </c>
      <c r="W216" s="19">
        <v>0</v>
      </c>
      <c r="Y216" s="19" t="s">
        <v>70</v>
      </c>
      <c r="Z216" s="19">
        <v>0</v>
      </c>
      <c r="AA216" s="19">
        <v>0</v>
      </c>
    </row>
    <row r="217" spans="1:27">
      <c r="A217" s="19" t="s">
        <v>30</v>
      </c>
      <c r="B217" s="19">
        <v>0</v>
      </c>
      <c r="C217" s="19">
        <v>0</v>
      </c>
      <c r="E217" s="19" t="s">
        <v>30</v>
      </c>
      <c r="F217" s="19">
        <v>0</v>
      </c>
      <c r="G217" s="19">
        <v>0</v>
      </c>
      <c r="I217" s="19" t="s">
        <v>30</v>
      </c>
      <c r="J217" s="19">
        <v>0</v>
      </c>
      <c r="K217" s="19">
        <v>0</v>
      </c>
      <c r="M217" s="19" t="s">
        <v>30</v>
      </c>
      <c r="N217" s="19">
        <v>0</v>
      </c>
      <c r="O217" s="19">
        <v>0</v>
      </c>
      <c r="Q217" s="19" t="s">
        <v>30</v>
      </c>
      <c r="R217" s="19">
        <v>0</v>
      </c>
      <c r="S217" s="19">
        <v>0</v>
      </c>
      <c r="U217" s="19" t="s">
        <v>30</v>
      </c>
      <c r="V217" s="19">
        <v>0</v>
      </c>
      <c r="W217" s="19">
        <v>0</v>
      </c>
      <c r="Y217" s="19" t="s">
        <v>30</v>
      </c>
      <c r="Z217" s="19">
        <v>0</v>
      </c>
      <c r="AA217" s="19">
        <v>0</v>
      </c>
    </row>
    <row r="218" spans="1:27">
      <c r="A218" s="19" t="s">
        <v>20</v>
      </c>
      <c r="B218" s="19">
        <v>0</v>
      </c>
      <c r="C218" s="19">
        <v>0</v>
      </c>
      <c r="E218" s="19" t="s">
        <v>20</v>
      </c>
      <c r="F218" s="19">
        <v>0</v>
      </c>
      <c r="G218" s="19">
        <v>0</v>
      </c>
      <c r="I218" s="19" t="s">
        <v>20</v>
      </c>
      <c r="J218" s="19">
        <v>0</v>
      </c>
      <c r="K218" s="19">
        <v>0</v>
      </c>
      <c r="M218" s="19" t="s">
        <v>20</v>
      </c>
      <c r="N218" s="19">
        <v>0</v>
      </c>
      <c r="O218" s="19">
        <v>0</v>
      </c>
      <c r="Q218" s="19" t="s">
        <v>20</v>
      </c>
      <c r="R218" s="19">
        <v>0</v>
      </c>
      <c r="S218" s="19">
        <v>0</v>
      </c>
      <c r="U218" s="19" t="s">
        <v>20</v>
      </c>
      <c r="V218" s="19">
        <v>0</v>
      </c>
      <c r="W218" s="19">
        <v>0</v>
      </c>
      <c r="Y218" s="19" t="s">
        <v>20</v>
      </c>
      <c r="Z218" s="19">
        <v>0</v>
      </c>
      <c r="AA218" s="19">
        <v>0</v>
      </c>
    </row>
    <row r="219" spans="1:27">
      <c r="A219" s="19" t="s">
        <v>24</v>
      </c>
      <c r="B219" s="19">
        <v>0</v>
      </c>
      <c r="C219" s="19">
        <v>0</v>
      </c>
      <c r="E219" s="19" t="s">
        <v>24</v>
      </c>
      <c r="F219" s="19">
        <v>0</v>
      </c>
      <c r="G219" s="19">
        <v>0</v>
      </c>
      <c r="I219" s="19" t="s">
        <v>24</v>
      </c>
      <c r="J219" s="19">
        <v>0</v>
      </c>
      <c r="K219" s="19">
        <v>0</v>
      </c>
      <c r="M219" s="19" t="s">
        <v>24</v>
      </c>
      <c r="N219" s="19">
        <v>0</v>
      </c>
      <c r="O219" s="19">
        <v>0</v>
      </c>
      <c r="Q219" s="19" t="s">
        <v>24</v>
      </c>
      <c r="R219" s="19">
        <v>0</v>
      </c>
      <c r="S219" s="19">
        <v>0</v>
      </c>
      <c r="U219" s="19" t="s">
        <v>24</v>
      </c>
      <c r="V219" s="19">
        <v>0</v>
      </c>
      <c r="W219" s="19">
        <v>0</v>
      </c>
      <c r="Y219" s="19" t="s">
        <v>24</v>
      </c>
      <c r="Z219" s="19">
        <v>0</v>
      </c>
      <c r="AA219" s="19">
        <v>0</v>
      </c>
    </row>
    <row r="220" spans="1:27">
      <c r="A220" s="19" t="s">
        <v>38</v>
      </c>
      <c r="B220" s="19">
        <v>0</v>
      </c>
      <c r="C220" s="19">
        <v>0</v>
      </c>
      <c r="E220" s="19" t="s">
        <v>38</v>
      </c>
      <c r="F220" s="19">
        <v>0</v>
      </c>
      <c r="G220" s="19">
        <v>0</v>
      </c>
      <c r="I220" s="19" t="s">
        <v>38</v>
      </c>
      <c r="J220" s="19">
        <v>0</v>
      </c>
      <c r="K220" s="19">
        <v>0</v>
      </c>
      <c r="M220" s="19" t="s">
        <v>38</v>
      </c>
      <c r="N220" s="19">
        <v>0</v>
      </c>
      <c r="O220" s="19">
        <v>0</v>
      </c>
      <c r="Q220" s="19" t="s">
        <v>38</v>
      </c>
      <c r="R220" s="19">
        <v>0</v>
      </c>
      <c r="S220" s="19">
        <v>0</v>
      </c>
      <c r="U220" s="19" t="s">
        <v>38</v>
      </c>
      <c r="V220" s="19">
        <v>0</v>
      </c>
      <c r="W220" s="19">
        <v>0</v>
      </c>
      <c r="Y220" s="19" t="s">
        <v>38</v>
      </c>
      <c r="Z220" s="19">
        <v>0</v>
      </c>
      <c r="AA220" s="19">
        <v>0</v>
      </c>
    </row>
    <row r="221" spans="1:27">
      <c r="A221" s="19" t="s">
        <v>71</v>
      </c>
      <c r="B221" s="19">
        <v>0</v>
      </c>
      <c r="C221" s="19">
        <v>0</v>
      </c>
      <c r="E221" s="19" t="s">
        <v>71</v>
      </c>
      <c r="F221" s="19">
        <v>0</v>
      </c>
      <c r="G221" s="19">
        <v>0</v>
      </c>
      <c r="I221" s="19" t="s">
        <v>71</v>
      </c>
      <c r="J221" s="19">
        <v>0</v>
      </c>
      <c r="K221" s="19">
        <v>0</v>
      </c>
      <c r="M221" s="19" t="s">
        <v>71</v>
      </c>
      <c r="N221" s="19">
        <v>0</v>
      </c>
      <c r="O221" s="19">
        <v>0</v>
      </c>
      <c r="Q221" s="19" t="s">
        <v>71</v>
      </c>
      <c r="R221" s="19">
        <v>0</v>
      </c>
      <c r="S221" s="19">
        <v>0</v>
      </c>
      <c r="U221" s="19" t="s">
        <v>71</v>
      </c>
      <c r="V221" s="19">
        <v>0</v>
      </c>
      <c r="W221" s="19">
        <v>0</v>
      </c>
      <c r="Y221" s="19" t="s">
        <v>71</v>
      </c>
      <c r="Z221" s="19">
        <v>0</v>
      </c>
      <c r="AA221" s="19">
        <v>0</v>
      </c>
    </row>
    <row r="222" spans="1:27">
      <c r="A222" s="19" t="s">
        <v>27</v>
      </c>
      <c r="B222" s="19">
        <v>0</v>
      </c>
      <c r="C222" s="19">
        <v>0</v>
      </c>
      <c r="E222" s="19" t="s">
        <v>27</v>
      </c>
      <c r="F222" s="19">
        <v>0</v>
      </c>
      <c r="G222" s="19">
        <v>0</v>
      </c>
      <c r="I222" s="19" t="s">
        <v>27</v>
      </c>
      <c r="J222" s="19">
        <v>0</v>
      </c>
      <c r="K222" s="19">
        <v>0</v>
      </c>
      <c r="M222" s="19" t="s">
        <v>27</v>
      </c>
      <c r="N222" s="19">
        <v>0</v>
      </c>
      <c r="O222" s="19">
        <v>0</v>
      </c>
      <c r="Q222" s="19" t="s">
        <v>27</v>
      </c>
      <c r="R222" s="19">
        <v>0</v>
      </c>
      <c r="S222" s="19">
        <v>0</v>
      </c>
      <c r="U222" s="19" t="s">
        <v>27</v>
      </c>
      <c r="V222" s="19">
        <v>0</v>
      </c>
      <c r="W222" s="19">
        <v>0</v>
      </c>
      <c r="Y222" s="19" t="s">
        <v>27</v>
      </c>
      <c r="Z222" s="19">
        <v>0</v>
      </c>
      <c r="AA222" s="19">
        <v>0</v>
      </c>
    </row>
    <row r="223" spans="1:27">
      <c r="A223" s="19" t="s">
        <v>72</v>
      </c>
      <c r="B223" s="19">
        <v>0</v>
      </c>
      <c r="C223" s="19">
        <v>0</v>
      </c>
      <c r="E223" s="19" t="s">
        <v>72</v>
      </c>
      <c r="F223" s="19">
        <v>0</v>
      </c>
      <c r="G223" s="19">
        <v>0</v>
      </c>
      <c r="I223" s="19" t="s">
        <v>72</v>
      </c>
      <c r="J223" s="19">
        <v>0</v>
      </c>
      <c r="K223" s="19">
        <v>0</v>
      </c>
      <c r="M223" s="19" t="s">
        <v>72</v>
      </c>
      <c r="N223" s="19">
        <v>0</v>
      </c>
      <c r="O223" s="19">
        <v>0</v>
      </c>
      <c r="Q223" s="19" t="s">
        <v>72</v>
      </c>
      <c r="R223" s="19">
        <v>0</v>
      </c>
      <c r="S223" s="19">
        <v>0</v>
      </c>
      <c r="U223" s="19" t="s">
        <v>72</v>
      </c>
      <c r="V223" s="19">
        <v>0</v>
      </c>
      <c r="W223" s="19">
        <v>0</v>
      </c>
      <c r="Y223" s="19" t="s">
        <v>72</v>
      </c>
      <c r="Z223" s="19">
        <v>0</v>
      </c>
      <c r="AA223" s="19">
        <v>0</v>
      </c>
    </row>
    <row r="224" spans="1:27">
      <c r="A224" s="19" t="s">
        <v>35</v>
      </c>
      <c r="B224" s="19">
        <v>0</v>
      </c>
      <c r="C224" s="19">
        <v>0</v>
      </c>
      <c r="E224" s="19" t="s">
        <v>35</v>
      </c>
      <c r="F224" s="19">
        <v>0</v>
      </c>
      <c r="G224" s="19">
        <v>0</v>
      </c>
      <c r="I224" s="19" t="s">
        <v>35</v>
      </c>
      <c r="J224" s="19">
        <v>0</v>
      </c>
      <c r="K224" s="19">
        <v>0</v>
      </c>
      <c r="M224" s="19" t="s">
        <v>35</v>
      </c>
      <c r="N224" s="19">
        <v>0</v>
      </c>
      <c r="O224" s="19">
        <v>0</v>
      </c>
      <c r="Q224" s="19" t="s">
        <v>35</v>
      </c>
      <c r="R224" s="19">
        <v>0</v>
      </c>
      <c r="S224" s="19">
        <v>0</v>
      </c>
      <c r="U224" s="19" t="s">
        <v>35</v>
      </c>
      <c r="V224" s="19">
        <v>0</v>
      </c>
      <c r="W224" s="19">
        <v>0</v>
      </c>
      <c r="Y224" s="19" t="s">
        <v>35</v>
      </c>
      <c r="Z224" s="19">
        <v>0</v>
      </c>
      <c r="AA224" s="19">
        <v>0</v>
      </c>
    </row>
    <row r="225" spans="1:27">
      <c r="A225" s="19" t="s">
        <v>41</v>
      </c>
      <c r="B225" s="19">
        <v>0</v>
      </c>
      <c r="C225" s="19">
        <v>0</v>
      </c>
      <c r="E225" s="19" t="s">
        <v>41</v>
      </c>
      <c r="F225" s="19">
        <v>0</v>
      </c>
      <c r="G225" s="19">
        <v>0</v>
      </c>
      <c r="I225" s="19" t="s">
        <v>41</v>
      </c>
      <c r="J225" s="19">
        <v>0</v>
      </c>
      <c r="K225" s="19">
        <v>0</v>
      </c>
      <c r="M225" s="19" t="s">
        <v>41</v>
      </c>
      <c r="N225" s="19">
        <v>0</v>
      </c>
      <c r="O225" s="19">
        <v>0</v>
      </c>
      <c r="Q225" s="19" t="s">
        <v>41</v>
      </c>
      <c r="R225" s="19">
        <v>0</v>
      </c>
      <c r="S225" s="19">
        <v>0</v>
      </c>
      <c r="U225" s="19" t="s">
        <v>41</v>
      </c>
      <c r="V225" s="19">
        <v>0</v>
      </c>
      <c r="W225" s="19">
        <v>0</v>
      </c>
      <c r="Y225" s="19" t="s">
        <v>41</v>
      </c>
      <c r="Z225" s="19">
        <v>0</v>
      </c>
      <c r="AA225" s="19">
        <v>0</v>
      </c>
    </row>
    <row r="226" spans="1:27">
      <c r="A226" s="19" t="s">
        <v>12</v>
      </c>
      <c r="B226" s="19">
        <v>0</v>
      </c>
      <c r="C226" s="19">
        <v>0</v>
      </c>
      <c r="E226" s="19" t="s">
        <v>12</v>
      </c>
      <c r="F226" s="19">
        <v>0</v>
      </c>
      <c r="G226" s="19">
        <v>0</v>
      </c>
      <c r="I226" s="19" t="s">
        <v>12</v>
      </c>
      <c r="J226" s="19">
        <v>0</v>
      </c>
      <c r="K226" s="19">
        <v>0</v>
      </c>
      <c r="M226" s="19" t="s">
        <v>12</v>
      </c>
      <c r="N226" s="19">
        <v>0</v>
      </c>
      <c r="O226" s="19">
        <v>0</v>
      </c>
      <c r="Q226" s="19" t="s">
        <v>12</v>
      </c>
      <c r="R226" s="19">
        <v>0</v>
      </c>
      <c r="S226" s="19">
        <v>0</v>
      </c>
      <c r="U226" s="19" t="s">
        <v>12</v>
      </c>
      <c r="V226" s="19">
        <v>0</v>
      </c>
      <c r="W226" s="19">
        <v>0</v>
      </c>
      <c r="Y226" s="19" t="s">
        <v>12</v>
      </c>
      <c r="Z226" s="19">
        <v>0</v>
      </c>
      <c r="AA226" s="19">
        <v>0</v>
      </c>
    </row>
    <row r="227" spans="1:27">
      <c r="A227" s="19" t="s">
        <v>31</v>
      </c>
      <c r="B227" s="19">
        <v>0</v>
      </c>
      <c r="C227" s="19">
        <v>0</v>
      </c>
      <c r="E227" s="19" t="s">
        <v>31</v>
      </c>
      <c r="F227" s="19">
        <v>0</v>
      </c>
      <c r="G227" s="19">
        <v>0</v>
      </c>
      <c r="I227" s="19" t="s">
        <v>31</v>
      </c>
      <c r="J227" s="19">
        <v>0</v>
      </c>
      <c r="K227" s="19">
        <v>0</v>
      </c>
      <c r="M227" s="19" t="s">
        <v>31</v>
      </c>
      <c r="N227" s="19">
        <v>0</v>
      </c>
      <c r="O227" s="19">
        <v>0</v>
      </c>
      <c r="Q227" s="19" t="s">
        <v>31</v>
      </c>
      <c r="R227" s="19">
        <v>0</v>
      </c>
      <c r="S227" s="19">
        <v>0</v>
      </c>
      <c r="U227" s="19" t="s">
        <v>31</v>
      </c>
      <c r="V227" s="19">
        <v>0</v>
      </c>
      <c r="W227" s="19">
        <v>0</v>
      </c>
      <c r="Y227" s="19" t="s">
        <v>31</v>
      </c>
      <c r="Z227" s="19">
        <v>0</v>
      </c>
      <c r="AA227" s="19">
        <v>0</v>
      </c>
    </row>
    <row r="228" spans="1:27">
      <c r="A228" s="19" t="s">
        <v>36</v>
      </c>
      <c r="B228" s="19">
        <v>0</v>
      </c>
      <c r="C228" s="19">
        <v>0</v>
      </c>
      <c r="E228" s="19" t="s">
        <v>36</v>
      </c>
      <c r="F228" s="19">
        <v>0</v>
      </c>
      <c r="G228" s="19">
        <v>0</v>
      </c>
      <c r="I228" s="19" t="s">
        <v>36</v>
      </c>
      <c r="J228" s="19">
        <v>0</v>
      </c>
      <c r="K228" s="19">
        <v>0</v>
      </c>
      <c r="M228" s="19" t="s">
        <v>36</v>
      </c>
      <c r="N228" s="19">
        <v>0</v>
      </c>
      <c r="O228" s="19">
        <v>0</v>
      </c>
      <c r="Q228" s="19" t="s">
        <v>36</v>
      </c>
      <c r="R228" s="19">
        <v>0</v>
      </c>
      <c r="S228" s="19">
        <v>0</v>
      </c>
      <c r="U228" s="19" t="s">
        <v>36</v>
      </c>
      <c r="V228" s="19">
        <v>0</v>
      </c>
      <c r="W228" s="19">
        <v>0</v>
      </c>
      <c r="Y228" s="19" t="s">
        <v>36</v>
      </c>
      <c r="Z228" s="19">
        <v>0</v>
      </c>
      <c r="AA228" s="19">
        <v>0</v>
      </c>
    </row>
    <row r="229" spans="1:27">
      <c r="A229" s="19" t="s">
        <v>34</v>
      </c>
      <c r="B229" s="19">
        <v>0</v>
      </c>
      <c r="C229" s="19">
        <v>0</v>
      </c>
      <c r="E229" s="19" t="s">
        <v>34</v>
      </c>
      <c r="F229" s="19">
        <v>0</v>
      </c>
      <c r="G229" s="19">
        <v>0</v>
      </c>
      <c r="I229" s="19" t="s">
        <v>34</v>
      </c>
      <c r="J229" s="19">
        <v>0</v>
      </c>
      <c r="K229" s="19">
        <v>0</v>
      </c>
      <c r="M229" s="19" t="s">
        <v>34</v>
      </c>
      <c r="N229" s="19">
        <v>0</v>
      </c>
      <c r="O229" s="19">
        <v>0</v>
      </c>
      <c r="Q229" s="19" t="s">
        <v>34</v>
      </c>
      <c r="R229" s="19">
        <v>0</v>
      </c>
      <c r="S229" s="19">
        <v>0</v>
      </c>
      <c r="U229" s="19" t="s">
        <v>34</v>
      </c>
      <c r="V229" s="19">
        <v>0</v>
      </c>
      <c r="W229" s="19">
        <v>0</v>
      </c>
      <c r="Y229" s="19" t="s">
        <v>34</v>
      </c>
      <c r="Z229" s="19">
        <v>0</v>
      </c>
      <c r="AA229" s="19">
        <v>0</v>
      </c>
    </row>
    <row r="230" spans="1:27">
      <c r="A230" s="19" t="s">
        <v>40</v>
      </c>
      <c r="B230" s="19">
        <v>0</v>
      </c>
      <c r="C230" s="19">
        <v>0</v>
      </c>
      <c r="E230" s="19" t="s">
        <v>40</v>
      </c>
      <c r="F230" s="19">
        <v>0</v>
      </c>
      <c r="G230" s="19">
        <v>0</v>
      </c>
      <c r="I230" s="19" t="s">
        <v>40</v>
      </c>
      <c r="J230" s="19">
        <v>0</v>
      </c>
      <c r="K230" s="19">
        <v>0</v>
      </c>
      <c r="M230" s="19" t="s">
        <v>40</v>
      </c>
      <c r="N230" s="19">
        <v>0</v>
      </c>
      <c r="O230" s="19">
        <v>0</v>
      </c>
      <c r="Q230" s="19" t="s">
        <v>40</v>
      </c>
      <c r="R230" s="19">
        <v>0</v>
      </c>
      <c r="S230" s="19">
        <v>0</v>
      </c>
      <c r="U230" s="19" t="s">
        <v>40</v>
      </c>
      <c r="V230" s="19">
        <v>0</v>
      </c>
      <c r="W230" s="19">
        <v>0</v>
      </c>
      <c r="Y230" s="19" t="s">
        <v>40</v>
      </c>
      <c r="Z230" s="19">
        <v>0</v>
      </c>
      <c r="AA230" s="19">
        <v>0</v>
      </c>
    </row>
    <row r="231" spans="1:27">
      <c r="A231" s="19" t="s">
        <v>13</v>
      </c>
      <c r="B231" s="19">
        <v>0</v>
      </c>
      <c r="C231" s="19">
        <v>0</v>
      </c>
      <c r="E231" s="19" t="s">
        <v>13</v>
      </c>
      <c r="F231" s="19">
        <v>0</v>
      </c>
      <c r="G231" s="19">
        <v>0</v>
      </c>
      <c r="I231" s="19" t="s">
        <v>13</v>
      </c>
      <c r="J231" s="19">
        <v>0</v>
      </c>
      <c r="K231" s="19">
        <v>0</v>
      </c>
      <c r="M231" s="19" t="s">
        <v>13</v>
      </c>
      <c r="N231" s="19">
        <v>0</v>
      </c>
      <c r="O231" s="19">
        <v>0</v>
      </c>
      <c r="Q231" s="19" t="s">
        <v>13</v>
      </c>
      <c r="R231" s="19">
        <v>0</v>
      </c>
      <c r="S231" s="19">
        <v>0</v>
      </c>
      <c r="U231" s="19" t="s">
        <v>13</v>
      </c>
      <c r="V231" s="19">
        <v>0</v>
      </c>
      <c r="W231" s="19">
        <v>0</v>
      </c>
      <c r="Y231" s="19" t="s">
        <v>13</v>
      </c>
      <c r="Z231" s="19">
        <v>0</v>
      </c>
      <c r="AA231" s="19">
        <v>0</v>
      </c>
    </row>
    <row r="232" spans="1:27">
      <c r="A232" s="19" t="s">
        <v>11</v>
      </c>
      <c r="B232" s="19">
        <v>0</v>
      </c>
      <c r="C232" s="19">
        <v>0</v>
      </c>
      <c r="E232" s="19" t="s">
        <v>11</v>
      </c>
      <c r="F232" s="19">
        <v>0</v>
      </c>
      <c r="G232" s="19">
        <v>0</v>
      </c>
      <c r="I232" s="19" t="s">
        <v>11</v>
      </c>
      <c r="J232" s="19">
        <v>0</v>
      </c>
      <c r="K232" s="19">
        <v>0</v>
      </c>
      <c r="M232" s="19" t="s">
        <v>11</v>
      </c>
      <c r="N232" s="19">
        <v>0</v>
      </c>
      <c r="O232" s="19">
        <v>0</v>
      </c>
      <c r="Q232" s="19" t="s">
        <v>11</v>
      </c>
      <c r="R232" s="19">
        <v>0</v>
      </c>
      <c r="S232" s="19">
        <v>0</v>
      </c>
      <c r="U232" s="19" t="s">
        <v>11</v>
      </c>
      <c r="V232" s="19">
        <v>0</v>
      </c>
      <c r="W232" s="19">
        <v>0</v>
      </c>
      <c r="Y232" s="19" t="s">
        <v>11</v>
      </c>
      <c r="Z232" s="19">
        <v>0</v>
      </c>
      <c r="AA232" s="19">
        <v>0</v>
      </c>
    </row>
    <row r="233" spans="1:27">
      <c r="A233" s="19" t="s">
        <v>8</v>
      </c>
      <c r="B233" s="19">
        <v>0</v>
      </c>
      <c r="C233" s="19">
        <v>0</v>
      </c>
      <c r="E233" s="19" t="s">
        <v>8</v>
      </c>
      <c r="F233" s="19">
        <v>0</v>
      </c>
      <c r="G233" s="19">
        <v>0</v>
      </c>
      <c r="I233" s="19" t="s">
        <v>8</v>
      </c>
      <c r="J233" s="19">
        <v>0</v>
      </c>
      <c r="K233" s="19">
        <v>0</v>
      </c>
      <c r="M233" s="19" t="s">
        <v>8</v>
      </c>
      <c r="N233" s="19">
        <v>0</v>
      </c>
      <c r="O233" s="19">
        <v>0</v>
      </c>
      <c r="Q233" s="19" t="s">
        <v>8</v>
      </c>
      <c r="R233" s="19">
        <v>0</v>
      </c>
      <c r="S233" s="19">
        <v>0</v>
      </c>
      <c r="U233" s="19" t="s">
        <v>8</v>
      </c>
      <c r="V233" s="19">
        <v>0</v>
      </c>
      <c r="W233" s="19">
        <v>0</v>
      </c>
      <c r="Y233" s="19" t="s">
        <v>8</v>
      </c>
      <c r="Z233" s="19">
        <v>0</v>
      </c>
      <c r="AA233" s="19">
        <v>0</v>
      </c>
    </row>
    <row r="234" spans="1:27">
      <c r="A234" s="19" t="s">
        <v>29</v>
      </c>
      <c r="B234" s="19">
        <v>0</v>
      </c>
      <c r="C234" s="19">
        <v>0</v>
      </c>
      <c r="E234" s="19" t="s">
        <v>29</v>
      </c>
      <c r="F234" s="19">
        <v>0</v>
      </c>
      <c r="G234" s="19">
        <v>0</v>
      </c>
      <c r="I234" s="19" t="s">
        <v>29</v>
      </c>
      <c r="J234" s="19">
        <v>0</v>
      </c>
      <c r="K234" s="19">
        <v>0</v>
      </c>
      <c r="M234" s="19" t="s">
        <v>29</v>
      </c>
      <c r="N234" s="19">
        <v>0</v>
      </c>
      <c r="O234" s="19">
        <v>0</v>
      </c>
      <c r="Q234" s="19" t="s">
        <v>29</v>
      </c>
      <c r="R234" s="19">
        <v>0</v>
      </c>
      <c r="S234" s="19">
        <v>0</v>
      </c>
      <c r="U234" s="19" t="s">
        <v>29</v>
      </c>
      <c r="V234" s="19">
        <v>0</v>
      </c>
      <c r="W234" s="19">
        <v>0</v>
      </c>
      <c r="Y234" s="19" t="s">
        <v>29</v>
      </c>
      <c r="Z234" s="19">
        <v>0</v>
      </c>
      <c r="AA234" s="19">
        <v>0</v>
      </c>
    </row>
    <row r="235" spans="1:27">
      <c r="A235" s="19" t="s">
        <v>7</v>
      </c>
      <c r="B235" s="19">
        <v>0</v>
      </c>
      <c r="C235" s="19">
        <v>0</v>
      </c>
      <c r="E235" s="19" t="s">
        <v>7</v>
      </c>
      <c r="F235" s="19">
        <v>0</v>
      </c>
      <c r="G235" s="19">
        <v>0</v>
      </c>
      <c r="I235" s="19" t="s">
        <v>7</v>
      </c>
      <c r="J235" s="19">
        <v>0</v>
      </c>
      <c r="K235" s="19">
        <v>0</v>
      </c>
      <c r="M235" s="19" t="s">
        <v>7</v>
      </c>
      <c r="N235" s="19">
        <v>0</v>
      </c>
      <c r="O235" s="19">
        <v>0</v>
      </c>
      <c r="Q235" s="19" t="s">
        <v>7</v>
      </c>
      <c r="R235" s="19">
        <v>0</v>
      </c>
      <c r="S235" s="19">
        <v>0</v>
      </c>
      <c r="U235" s="19" t="s">
        <v>7</v>
      </c>
      <c r="V235" s="19">
        <v>0</v>
      </c>
      <c r="W235" s="19">
        <v>0</v>
      </c>
      <c r="Y235" s="19" t="s">
        <v>7</v>
      </c>
      <c r="Z235" s="19">
        <v>0</v>
      </c>
      <c r="AA235" s="19">
        <v>0</v>
      </c>
    </row>
    <row r="236" spans="1:27">
      <c r="A236" s="19" t="s">
        <v>4</v>
      </c>
      <c r="B236" s="19">
        <v>0</v>
      </c>
      <c r="C236" s="19">
        <v>0</v>
      </c>
      <c r="E236" s="19" t="s">
        <v>4</v>
      </c>
      <c r="F236" s="19">
        <v>0</v>
      </c>
      <c r="G236" s="19">
        <v>0</v>
      </c>
      <c r="I236" s="19" t="s">
        <v>4</v>
      </c>
      <c r="J236" s="19">
        <v>0</v>
      </c>
      <c r="K236" s="19">
        <v>0</v>
      </c>
      <c r="M236" s="19" t="s">
        <v>4</v>
      </c>
      <c r="N236" s="19">
        <v>0</v>
      </c>
      <c r="O236" s="19">
        <v>0</v>
      </c>
      <c r="Q236" s="19" t="s">
        <v>4</v>
      </c>
      <c r="R236" s="19">
        <v>0</v>
      </c>
      <c r="S236" s="19">
        <v>0</v>
      </c>
      <c r="U236" s="19" t="s">
        <v>4</v>
      </c>
      <c r="V236" s="19">
        <v>0</v>
      </c>
      <c r="W236" s="19">
        <v>0</v>
      </c>
      <c r="Y236" s="19" t="s">
        <v>4</v>
      </c>
      <c r="Z236" s="19">
        <v>0</v>
      </c>
      <c r="AA236" s="19">
        <v>0</v>
      </c>
    </row>
    <row r="237" spans="1:27">
      <c r="A237" s="19" t="s">
        <v>5</v>
      </c>
      <c r="B237" s="19">
        <v>0</v>
      </c>
      <c r="C237" s="19">
        <v>0</v>
      </c>
      <c r="E237" s="19" t="s">
        <v>5</v>
      </c>
      <c r="F237" s="19">
        <v>0</v>
      </c>
      <c r="G237" s="19">
        <v>0</v>
      </c>
      <c r="I237" s="19" t="s">
        <v>5</v>
      </c>
      <c r="J237" s="19">
        <v>0</v>
      </c>
      <c r="K237" s="19">
        <v>0</v>
      </c>
      <c r="M237" s="19" t="s">
        <v>5</v>
      </c>
      <c r="N237" s="19">
        <v>0</v>
      </c>
      <c r="O237" s="19">
        <v>0</v>
      </c>
      <c r="Q237" s="19" t="s">
        <v>5</v>
      </c>
      <c r="R237" s="19">
        <v>0</v>
      </c>
      <c r="S237" s="19">
        <v>0</v>
      </c>
      <c r="U237" s="19" t="s">
        <v>5</v>
      </c>
      <c r="V237" s="19">
        <v>0</v>
      </c>
      <c r="W237" s="19">
        <v>0</v>
      </c>
      <c r="Y237" s="19" t="s">
        <v>5</v>
      </c>
      <c r="Z237" s="19">
        <v>0</v>
      </c>
      <c r="AA237" s="19">
        <v>0</v>
      </c>
    </row>
    <row r="238" spans="1:27">
      <c r="A238" s="19" t="s">
        <v>6</v>
      </c>
      <c r="B238" s="19">
        <v>0</v>
      </c>
      <c r="C238" s="19">
        <v>0</v>
      </c>
      <c r="E238" s="19" t="s">
        <v>6</v>
      </c>
      <c r="F238" s="19">
        <v>0</v>
      </c>
      <c r="G238" s="19">
        <v>0</v>
      </c>
      <c r="I238" s="19" t="s">
        <v>6</v>
      </c>
      <c r="J238" s="19">
        <v>0</v>
      </c>
      <c r="K238" s="19">
        <v>0</v>
      </c>
      <c r="M238" s="19" t="s">
        <v>6</v>
      </c>
      <c r="N238" s="19">
        <v>0</v>
      </c>
      <c r="O238" s="19">
        <v>0</v>
      </c>
      <c r="Q238" s="19" t="s">
        <v>6</v>
      </c>
      <c r="R238" s="19">
        <v>0</v>
      </c>
      <c r="S238" s="19">
        <v>0</v>
      </c>
      <c r="U238" s="19" t="s">
        <v>6</v>
      </c>
      <c r="V238" s="19">
        <v>0</v>
      </c>
      <c r="W238" s="19">
        <v>0</v>
      </c>
      <c r="Y238" s="19" t="s">
        <v>6</v>
      </c>
      <c r="Z238" s="19">
        <v>0</v>
      </c>
      <c r="AA238" s="19">
        <v>0</v>
      </c>
    </row>
    <row r="239" spans="1:27">
      <c r="A239" s="19" t="s">
        <v>10</v>
      </c>
      <c r="B239" s="19">
        <v>0</v>
      </c>
      <c r="C239" s="19">
        <v>0</v>
      </c>
      <c r="E239" s="19" t="s">
        <v>10</v>
      </c>
      <c r="F239" s="19">
        <v>0</v>
      </c>
      <c r="G239" s="19">
        <v>0</v>
      </c>
      <c r="I239" s="19" t="s">
        <v>10</v>
      </c>
      <c r="J239" s="19">
        <v>0</v>
      </c>
      <c r="K239" s="19">
        <v>0</v>
      </c>
      <c r="M239" s="19" t="s">
        <v>10</v>
      </c>
      <c r="N239" s="19">
        <v>0</v>
      </c>
      <c r="O239" s="19">
        <v>0</v>
      </c>
      <c r="Q239" s="19" t="s">
        <v>10</v>
      </c>
      <c r="R239" s="19">
        <v>0</v>
      </c>
      <c r="S239" s="19">
        <v>0</v>
      </c>
      <c r="U239" s="19" t="s">
        <v>10</v>
      </c>
      <c r="V239" s="19">
        <v>0</v>
      </c>
      <c r="W239" s="19">
        <v>0</v>
      </c>
      <c r="Y239" s="19" t="s">
        <v>10</v>
      </c>
      <c r="Z239" s="19">
        <v>0</v>
      </c>
      <c r="AA239" s="19">
        <v>0</v>
      </c>
    </row>
    <row r="240" spans="1:27">
      <c r="A240" s="19" t="s">
        <v>3</v>
      </c>
      <c r="B240" s="19">
        <v>0</v>
      </c>
      <c r="C240" s="19">
        <v>0</v>
      </c>
      <c r="E240" s="19" t="s">
        <v>3</v>
      </c>
      <c r="F240" s="19">
        <v>0</v>
      </c>
      <c r="G240" s="19">
        <v>0</v>
      </c>
      <c r="I240" s="19" t="s">
        <v>3</v>
      </c>
      <c r="J240" s="19">
        <v>0</v>
      </c>
      <c r="K240" s="19">
        <v>0</v>
      </c>
      <c r="M240" s="19" t="s">
        <v>3</v>
      </c>
      <c r="N240" s="19">
        <v>0</v>
      </c>
      <c r="O240" s="19">
        <v>0</v>
      </c>
      <c r="Q240" s="19" t="s">
        <v>3</v>
      </c>
      <c r="R240" s="19">
        <v>0</v>
      </c>
      <c r="S240" s="19">
        <v>0</v>
      </c>
      <c r="U240" s="19" t="s">
        <v>3</v>
      </c>
      <c r="V240" s="19">
        <v>0</v>
      </c>
      <c r="W240" s="19">
        <v>0</v>
      </c>
      <c r="Y240" s="19" t="s">
        <v>3</v>
      </c>
      <c r="Z240" s="19">
        <v>0</v>
      </c>
      <c r="AA240" s="19">
        <v>0</v>
      </c>
    </row>
    <row r="241" spans="1:27">
      <c r="A241" s="19" t="s">
        <v>1</v>
      </c>
      <c r="B241" s="19">
        <v>0</v>
      </c>
      <c r="C241" s="19">
        <v>0</v>
      </c>
      <c r="E241" s="19" t="s">
        <v>1</v>
      </c>
      <c r="F241" s="19">
        <v>0</v>
      </c>
      <c r="G241" s="19">
        <v>0</v>
      </c>
      <c r="I241" s="19" t="s">
        <v>1</v>
      </c>
      <c r="J241" s="19">
        <v>0</v>
      </c>
      <c r="K241" s="19">
        <v>0</v>
      </c>
      <c r="M241" s="19" t="s">
        <v>1</v>
      </c>
      <c r="N241" s="19">
        <v>0</v>
      </c>
      <c r="O241" s="19">
        <v>0</v>
      </c>
      <c r="Q241" s="19" t="s">
        <v>1</v>
      </c>
      <c r="R241" s="19">
        <v>0</v>
      </c>
      <c r="S241" s="19">
        <v>0</v>
      </c>
      <c r="U241" s="19" t="s">
        <v>1</v>
      </c>
      <c r="V241" s="19">
        <v>0</v>
      </c>
      <c r="W241" s="19">
        <v>0</v>
      </c>
      <c r="Y241" s="19" t="s">
        <v>1</v>
      </c>
      <c r="Z241" s="19">
        <v>0</v>
      </c>
      <c r="AA241" s="19">
        <v>0</v>
      </c>
    </row>
    <row r="242" spans="1:27">
      <c r="A242" s="19" t="s">
        <v>9</v>
      </c>
      <c r="B242" s="19">
        <v>0</v>
      </c>
      <c r="C242" s="19">
        <v>0</v>
      </c>
      <c r="E242" s="19" t="s">
        <v>9</v>
      </c>
      <c r="F242" s="19">
        <v>0</v>
      </c>
      <c r="G242" s="19">
        <v>0</v>
      </c>
      <c r="I242" s="19" t="s">
        <v>9</v>
      </c>
      <c r="J242" s="19">
        <v>0</v>
      </c>
      <c r="K242" s="19">
        <v>0</v>
      </c>
      <c r="M242" s="19" t="s">
        <v>9</v>
      </c>
      <c r="N242" s="19">
        <v>0</v>
      </c>
      <c r="O242" s="19">
        <v>0</v>
      </c>
      <c r="Q242" s="19" t="s">
        <v>9</v>
      </c>
      <c r="R242" s="19">
        <v>0</v>
      </c>
      <c r="S242" s="19">
        <v>0</v>
      </c>
      <c r="U242" s="19" t="s">
        <v>9</v>
      </c>
      <c r="V242" s="19">
        <v>0</v>
      </c>
      <c r="W242" s="19">
        <v>0</v>
      </c>
      <c r="Y242" s="19" t="s">
        <v>9</v>
      </c>
      <c r="Z242" s="19">
        <v>0</v>
      </c>
      <c r="AA242" s="19">
        <v>0</v>
      </c>
    </row>
    <row r="243" spans="1:27">
      <c r="A243" s="19" t="s">
        <v>2</v>
      </c>
      <c r="B243" s="19">
        <v>0</v>
      </c>
      <c r="C243" s="19">
        <v>0</v>
      </c>
      <c r="E243" s="19" t="s">
        <v>2</v>
      </c>
      <c r="F243" s="19">
        <v>0</v>
      </c>
      <c r="G243" s="19">
        <v>0</v>
      </c>
      <c r="I243" s="19" t="s">
        <v>2</v>
      </c>
      <c r="J243" s="19">
        <v>0</v>
      </c>
      <c r="K243" s="19">
        <v>0</v>
      </c>
      <c r="M243" s="19" t="s">
        <v>2</v>
      </c>
      <c r="N243" s="19">
        <v>0</v>
      </c>
      <c r="O243" s="19">
        <v>0</v>
      </c>
      <c r="Q243" s="19" t="s">
        <v>2</v>
      </c>
      <c r="R243" s="19">
        <v>0</v>
      </c>
      <c r="S243" s="19">
        <v>0</v>
      </c>
      <c r="U243" s="19" t="s">
        <v>2</v>
      </c>
      <c r="V243" s="19">
        <v>0</v>
      </c>
      <c r="W243" s="19">
        <v>0</v>
      </c>
      <c r="Y243" s="19" t="s">
        <v>2</v>
      </c>
      <c r="Z243" s="19">
        <v>0</v>
      </c>
      <c r="AA243" s="19">
        <v>0</v>
      </c>
    </row>
    <row r="244" spans="1:27">
      <c r="A244" s="19" t="s">
        <v>73</v>
      </c>
      <c r="B244" s="19">
        <v>0</v>
      </c>
      <c r="C244" s="19">
        <v>0</v>
      </c>
      <c r="E244" s="19" t="s">
        <v>73</v>
      </c>
      <c r="F244" s="19">
        <v>0</v>
      </c>
      <c r="G244" s="19">
        <v>0</v>
      </c>
      <c r="I244" s="19" t="s">
        <v>73</v>
      </c>
      <c r="J244" s="19">
        <v>0</v>
      </c>
      <c r="K244" s="19">
        <v>0</v>
      </c>
      <c r="M244" s="19" t="s">
        <v>73</v>
      </c>
      <c r="N244" s="19">
        <v>0</v>
      </c>
      <c r="O244" s="19">
        <v>0</v>
      </c>
      <c r="Q244" s="19" t="s">
        <v>73</v>
      </c>
      <c r="R244" s="19">
        <v>0</v>
      </c>
      <c r="S244" s="19">
        <v>0</v>
      </c>
      <c r="U244" s="19" t="s">
        <v>73</v>
      </c>
      <c r="V244" s="19">
        <v>0</v>
      </c>
      <c r="W244" s="19">
        <v>0</v>
      </c>
      <c r="Y244" s="19" t="s">
        <v>73</v>
      </c>
      <c r="Z244" s="19">
        <v>0</v>
      </c>
      <c r="AA244" s="19">
        <v>0</v>
      </c>
    </row>
    <row r="245" spans="1:27">
      <c r="A245" s="19" t="s">
        <v>74</v>
      </c>
      <c r="B245" s="19">
        <v>0</v>
      </c>
      <c r="C245" s="19">
        <v>0</v>
      </c>
      <c r="E245" s="19" t="s">
        <v>74</v>
      </c>
      <c r="F245" s="19">
        <v>0</v>
      </c>
      <c r="G245" s="19">
        <v>0</v>
      </c>
      <c r="I245" s="19" t="s">
        <v>74</v>
      </c>
      <c r="J245" s="19">
        <v>0</v>
      </c>
      <c r="K245" s="19">
        <v>0</v>
      </c>
      <c r="M245" s="19" t="s">
        <v>74</v>
      </c>
      <c r="N245" s="19">
        <v>0</v>
      </c>
      <c r="O245" s="19">
        <v>0</v>
      </c>
      <c r="Q245" s="19" t="s">
        <v>74</v>
      </c>
      <c r="R245" s="19">
        <v>0</v>
      </c>
      <c r="S245" s="19">
        <v>0</v>
      </c>
      <c r="U245" s="19" t="s">
        <v>74</v>
      </c>
      <c r="V245" s="19">
        <v>0</v>
      </c>
      <c r="W245" s="19">
        <v>0</v>
      </c>
      <c r="Y245" s="19" t="s">
        <v>74</v>
      </c>
      <c r="Z245" s="19">
        <v>0</v>
      </c>
      <c r="AA245" s="19">
        <v>0</v>
      </c>
    </row>
    <row r="246" spans="1:27">
      <c r="A246" s="19" t="s">
        <v>75</v>
      </c>
      <c r="B246" s="19">
        <v>0</v>
      </c>
      <c r="C246" s="19">
        <v>0</v>
      </c>
      <c r="E246" s="19" t="s">
        <v>75</v>
      </c>
      <c r="F246" s="19">
        <v>0</v>
      </c>
      <c r="G246" s="19">
        <v>0</v>
      </c>
      <c r="I246" s="19" t="s">
        <v>75</v>
      </c>
      <c r="J246" s="19">
        <v>0</v>
      </c>
      <c r="K246" s="19">
        <v>0</v>
      </c>
      <c r="M246" s="19" t="s">
        <v>75</v>
      </c>
      <c r="N246" s="19">
        <v>0</v>
      </c>
      <c r="O246" s="19">
        <v>0</v>
      </c>
      <c r="Q246" s="19" t="s">
        <v>75</v>
      </c>
      <c r="R246" s="19">
        <v>0</v>
      </c>
      <c r="S246" s="19">
        <v>0</v>
      </c>
      <c r="U246" s="19" t="s">
        <v>75</v>
      </c>
      <c r="V246" s="19">
        <v>0</v>
      </c>
      <c r="W246" s="19">
        <v>0</v>
      </c>
      <c r="Y246" s="19" t="s">
        <v>75</v>
      </c>
      <c r="Z246" s="19">
        <v>0</v>
      </c>
      <c r="AA246" s="19">
        <v>0</v>
      </c>
    </row>
    <row r="247" spans="1:27">
      <c r="A247" s="19" t="s">
        <v>76</v>
      </c>
      <c r="B247" s="19">
        <v>0</v>
      </c>
      <c r="C247" s="19">
        <v>0</v>
      </c>
      <c r="E247" s="19" t="s">
        <v>76</v>
      </c>
      <c r="F247" s="19">
        <v>0</v>
      </c>
      <c r="G247" s="19">
        <v>0</v>
      </c>
      <c r="I247" s="19" t="s">
        <v>76</v>
      </c>
      <c r="J247" s="19">
        <v>0</v>
      </c>
      <c r="K247" s="19">
        <v>0</v>
      </c>
      <c r="M247" s="19" t="s">
        <v>76</v>
      </c>
      <c r="N247" s="19">
        <v>0</v>
      </c>
      <c r="O247" s="19">
        <v>0</v>
      </c>
      <c r="Q247" s="19" t="s">
        <v>76</v>
      </c>
      <c r="R247" s="19">
        <v>0</v>
      </c>
      <c r="S247" s="19">
        <v>0</v>
      </c>
      <c r="U247" s="19" t="s">
        <v>76</v>
      </c>
      <c r="V247" s="19">
        <v>0</v>
      </c>
      <c r="W247" s="19">
        <v>0</v>
      </c>
      <c r="Y247" s="19" t="s">
        <v>76</v>
      </c>
      <c r="Z247" s="19">
        <v>0</v>
      </c>
      <c r="AA247" s="19">
        <v>0</v>
      </c>
    </row>
    <row r="248" spans="1:27">
      <c r="A248" s="19" t="s">
        <v>77</v>
      </c>
      <c r="B248" s="19">
        <v>0</v>
      </c>
      <c r="C248" s="19">
        <v>0</v>
      </c>
      <c r="E248" s="19" t="s">
        <v>77</v>
      </c>
      <c r="F248" s="19">
        <v>0</v>
      </c>
      <c r="G248" s="19">
        <v>0</v>
      </c>
      <c r="I248" s="19" t="s">
        <v>77</v>
      </c>
      <c r="J248" s="19">
        <v>0</v>
      </c>
      <c r="K248" s="19">
        <v>0</v>
      </c>
      <c r="M248" s="19" t="s">
        <v>77</v>
      </c>
      <c r="N248" s="19">
        <v>0</v>
      </c>
      <c r="O248" s="19">
        <v>0</v>
      </c>
      <c r="Q248" s="19" t="s">
        <v>77</v>
      </c>
      <c r="R248" s="19">
        <v>0</v>
      </c>
      <c r="S248" s="19">
        <v>0</v>
      </c>
      <c r="U248" s="19" t="s">
        <v>77</v>
      </c>
      <c r="V248" s="19">
        <v>0</v>
      </c>
      <c r="W248" s="19">
        <v>0</v>
      </c>
      <c r="Y248" s="19" t="s">
        <v>77</v>
      </c>
      <c r="Z248" s="19">
        <v>0</v>
      </c>
      <c r="AA248" s="19">
        <v>0</v>
      </c>
    </row>
    <row r="249" spans="1:27">
      <c r="A249" s="19" t="s">
        <v>78</v>
      </c>
      <c r="B249" s="19">
        <v>0</v>
      </c>
      <c r="C249" s="19">
        <v>0</v>
      </c>
      <c r="E249" s="19" t="s">
        <v>78</v>
      </c>
      <c r="F249" s="19">
        <v>0</v>
      </c>
      <c r="G249" s="19">
        <v>0</v>
      </c>
      <c r="I249" s="19" t="s">
        <v>78</v>
      </c>
      <c r="J249" s="19">
        <v>0</v>
      </c>
      <c r="K249" s="19">
        <v>0</v>
      </c>
      <c r="M249" s="19" t="s">
        <v>78</v>
      </c>
      <c r="N249" s="19">
        <v>0</v>
      </c>
      <c r="O249" s="19">
        <v>0</v>
      </c>
      <c r="Q249" s="19" t="s">
        <v>78</v>
      </c>
      <c r="R249" s="19">
        <v>0</v>
      </c>
      <c r="S249" s="19">
        <v>0</v>
      </c>
      <c r="U249" s="19" t="s">
        <v>78</v>
      </c>
      <c r="V249" s="19">
        <v>0</v>
      </c>
      <c r="W249" s="19">
        <v>0</v>
      </c>
      <c r="Y249" s="19" t="s">
        <v>78</v>
      </c>
      <c r="Z249" s="19">
        <v>0</v>
      </c>
      <c r="AA249" s="19">
        <v>0</v>
      </c>
    </row>
    <row r="250" spans="1:27">
      <c r="A250" s="19" t="s">
        <v>79</v>
      </c>
      <c r="B250" s="19">
        <v>0</v>
      </c>
      <c r="C250" s="19">
        <v>0</v>
      </c>
      <c r="E250" s="19" t="s">
        <v>79</v>
      </c>
      <c r="F250" s="19">
        <v>0</v>
      </c>
      <c r="G250" s="19">
        <v>0</v>
      </c>
      <c r="I250" s="19" t="s">
        <v>79</v>
      </c>
      <c r="J250" s="19">
        <v>0</v>
      </c>
      <c r="K250" s="19">
        <v>0</v>
      </c>
      <c r="M250" s="19" t="s">
        <v>79</v>
      </c>
      <c r="N250" s="19">
        <v>0</v>
      </c>
      <c r="O250" s="19">
        <v>0</v>
      </c>
      <c r="Q250" s="19" t="s">
        <v>79</v>
      </c>
      <c r="R250" s="19">
        <v>0</v>
      </c>
      <c r="S250" s="19">
        <v>0</v>
      </c>
      <c r="U250" s="19" t="s">
        <v>79</v>
      </c>
      <c r="V250" s="19">
        <v>0</v>
      </c>
      <c r="W250" s="19">
        <v>0</v>
      </c>
      <c r="Y250" s="19" t="s">
        <v>79</v>
      </c>
      <c r="Z250" s="19">
        <v>0</v>
      </c>
      <c r="AA250" s="19">
        <v>0</v>
      </c>
    </row>
    <row r="251" spans="1:27">
      <c r="A251" s="19" t="s">
        <v>80</v>
      </c>
      <c r="B251" s="19">
        <v>0</v>
      </c>
      <c r="C251" s="19">
        <v>0</v>
      </c>
      <c r="E251" s="19" t="s">
        <v>80</v>
      </c>
      <c r="F251" s="19">
        <v>0</v>
      </c>
      <c r="G251" s="19">
        <v>0</v>
      </c>
      <c r="I251" s="19" t="s">
        <v>80</v>
      </c>
      <c r="J251" s="19">
        <v>0</v>
      </c>
      <c r="K251" s="19">
        <v>0</v>
      </c>
      <c r="M251" s="19" t="s">
        <v>80</v>
      </c>
      <c r="N251" s="19">
        <v>0</v>
      </c>
      <c r="O251" s="19">
        <v>0</v>
      </c>
      <c r="Q251" s="19" t="s">
        <v>80</v>
      </c>
      <c r="R251" s="19">
        <v>0</v>
      </c>
      <c r="S251" s="19">
        <v>0</v>
      </c>
      <c r="U251" s="19" t="s">
        <v>80</v>
      </c>
      <c r="V251" s="19">
        <v>0</v>
      </c>
      <c r="W251" s="19">
        <v>0</v>
      </c>
      <c r="Y251" s="19" t="s">
        <v>80</v>
      </c>
      <c r="Z251" s="19">
        <v>0</v>
      </c>
      <c r="AA251" s="19">
        <v>0</v>
      </c>
    </row>
    <row r="252" spans="1:27">
      <c r="A252" s="19" t="s">
        <v>81</v>
      </c>
      <c r="B252" s="19">
        <v>0</v>
      </c>
      <c r="C252" s="19">
        <v>0</v>
      </c>
      <c r="E252" s="19" t="s">
        <v>81</v>
      </c>
      <c r="F252" s="19">
        <v>0</v>
      </c>
      <c r="G252" s="19">
        <v>0</v>
      </c>
      <c r="I252" s="19" t="s">
        <v>81</v>
      </c>
      <c r="J252" s="19">
        <v>0</v>
      </c>
      <c r="K252" s="19">
        <v>0</v>
      </c>
      <c r="M252" s="19" t="s">
        <v>81</v>
      </c>
      <c r="N252" s="19">
        <v>0</v>
      </c>
      <c r="O252" s="19">
        <v>0</v>
      </c>
      <c r="Q252" s="19" t="s">
        <v>81</v>
      </c>
      <c r="R252" s="19">
        <v>0</v>
      </c>
      <c r="S252" s="19">
        <v>0</v>
      </c>
      <c r="U252" s="19" t="s">
        <v>81</v>
      </c>
      <c r="V252" s="19">
        <v>0</v>
      </c>
      <c r="W252" s="19">
        <v>0</v>
      </c>
      <c r="Y252" s="19" t="s">
        <v>81</v>
      </c>
      <c r="Z252" s="19">
        <v>0</v>
      </c>
      <c r="AA252" s="19">
        <v>0</v>
      </c>
    </row>
    <row r="253" spans="1:27">
      <c r="A253" s="19" t="s">
        <v>82</v>
      </c>
      <c r="B253" s="19">
        <v>0</v>
      </c>
      <c r="C253" s="19">
        <v>0</v>
      </c>
      <c r="E253" s="19" t="s">
        <v>82</v>
      </c>
      <c r="F253" s="19">
        <v>0</v>
      </c>
      <c r="G253" s="19">
        <v>0</v>
      </c>
      <c r="I253" s="19" t="s">
        <v>82</v>
      </c>
      <c r="J253" s="19">
        <v>0</v>
      </c>
      <c r="K253" s="19">
        <v>0</v>
      </c>
      <c r="M253" s="19" t="s">
        <v>82</v>
      </c>
      <c r="N253" s="19">
        <v>0</v>
      </c>
      <c r="O253" s="19">
        <v>0</v>
      </c>
      <c r="Q253" s="19" t="s">
        <v>82</v>
      </c>
      <c r="R253" s="19">
        <v>0</v>
      </c>
      <c r="S253" s="19">
        <v>0</v>
      </c>
      <c r="U253" s="19" t="s">
        <v>82</v>
      </c>
      <c r="V253" s="19">
        <v>0</v>
      </c>
      <c r="W253" s="19">
        <v>0</v>
      </c>
      <c r="Y253" s="19" t="s">
        <v>82</v>
      </c>
      <c r="Z253" s="19">
        <v>0</v>
      </c>
      <c r="AA253" s="19">
        <v>0</v>
      </c>
    </row>
    <row r="254" spans="1:27">
      <c r="A254" s="19" t="s">
        <v>83</v>
      </c>
      <c r="B254" s="19">
        <v>0</v>
      </c>
      <c r="C254" s="19">
        <v>0</v>
      </c>
      <c r="E254" s="19" t="s">
        <v>83</v>
      </c>
      <c r="F254" s="19">
        <v>0</v>
      </c>
      <c r="G254" s="19">
        <v>0</v>
      </c>
      <c r="I254" s="19" t="s">
        <v>83</v>
      </c>
      <c r="J254" s="19">
        <v>0</v>
      </c>
      <c r="K254" s="19">
        <v>0</v>
      </c>
      <c r="M254" s="19" t="s">
        <v>83</v>
      </c>
      <c r="N254" s="19">
        <v>0</v>
      </c>
      <c r="O254" s="19">
        <v>0</v>
      </c>
      <c r="Q254" s="19" t="s">
        <v>83</v>
      </c>
      <c r="R254" s="19">
        <v>0</v>
      </c>
      <c r="S254" s="19">
        <v>0</v>
      </c>
      <c r="U254" s="19" t="s">
        <v>83</v>
      </c>
      <c r="V254" s="19">
        <v>0</v>
      </c>
      <c r="W254" s="19">
        <v>0</v>
      </c>
      <c r="Y254" s="19" t="s">
        <v>83</v>
      </c>
      <c r="Z254" s="19">
        <v>0</v>
      </c>
      <c r="AA254" s="19">
        <v>0</v>
      </c>
    </row>
    <row r="255" spans="1:27">
      <c r="A255" s="19" t="s">
        <v>84</v>
      </c>
      <c r="B255" s="19">
        <v>0</v>
      </c>
      <c r="C255" s="19">
        <v>0</v>
      </c>
      <c r="E255" s="19" t="s">
        <v>84</v>
      </c>
      <c r="F255" s="19">
        <v>0</v>
      </c>
      <c r="G255" s="19">
        <v>0</v>
      </c>
      <c r="I255" s="19" t="s">
        <v>84</v>
      </c>
      <c r="J255" s="19">
        <v>0</v>
      </c>
      <c r="K255" s="19">
        <v>0</v>
      </c>
      <c r="M255" s="19" t="s">
        <v>84</v>
      </c>
      <c r="N255" s="19">
        <v>0</v>
      </c>
      <c r="O255" s="19">
        <v>0</v>
      </c>
      <c r="Q255" s="19" t="s">
        <v>84</v>
      </c>
      <c r="R255" s="19">
        <v>0</v>
      </c>
      <c r="S255" s="19">
        <v>0</v>
      </c>
      <c r="U255" s="19" t="s">
        <v>84</v>
      </c>
      <c r="V255" s="19">
        <v>0</v>
      </c>
      <c r="W255" s="19">
        <v>0</v>
      </c>
      <c r="Y255" s="19" t="s">
        <v>84</v>
      </c>
      <c r="Z255" s="19">
        <v>0</v>
      </c>
      <c r="AA255" s="19">
        <v>0</v>
      </c>
    </row>
    <row r="256" spans="1:27">
      <c r="A256" s="19" t="s">
        <v>85</v>
      </c>
      <c r="B256" s="19">
        <v>0</v>
      </c>
      <c r="C256" s="19">
        <v>0</v>
      </c>
      <c r="E256" s="19" t="s">
        <v>85</v>
      </c>
      <c r="F256" s="19">
        <v>0</v>
      </c>
      <c r="G256" s="19">
        <v>0</v>
      </c>
      <c r="I256" s="19" t="s">
        <v>85</v>
      </c>
      <c r="J256" s="19">
        <v>0</v>
      </c>
      <c r="K256" s="19">
        <v>0</v>
      </c>
      <c r="M256" s="19" t="s">
        <v>85</v>
      </c>
      <c r="N256" s="19">
        <v>0</v>
      </c>
      <c r="O256" s="19">
        <v>0</v>
      </c>
      <c r="Q256" s="19" t="s">
        <v>85</v>
      </c>
      <c r="R256" s="19">
        <v>0</v>
      </c>
      <c r="S256" s="19">
        <v>0</v>
      </c>
      <c r="U256" s="19" t="s">
        <v>85</v>
      </c>
      <c r="V256" s="19">
        <v>0</v>
      </c>
      <c r="W256" s="19">
        <v>0</v>
      </c>
      <c r="Y256" s="19" t="s">
        <v>85</v>
      </c>
      <c r="Z256" s="19">
        <v>0</v>
      </c>
      <c r="AA256" s="19">
        <v>0</v>
      </c>
    </row>
    <row r="257" spans="1:27">
      <c r="A257" s="19" t="s">
        <v>86</v>
      </c>
      <c r="B257" s="19">
        <v>0</v>
      </c>
      <c r="C257" s="19">
        <v>0</v>
      </c>
      <c r="E257" s="19" t="s">
        <v>86</v>
      </c>
      <c r="F257" s="19">
        <v>0</v>
      </c>
      <c r="G257" s="19">
        <v>0</v>
      </c>
      <c r="I257" s="19" t="s">
        <v>86</v>
      </c>
      <c r="J257" s="19">
        <v>0</v>
      </c>
      <c r="K257" s="19">
        <v>0</v>
      </c>
      <c r="M257" s="19" t="s">
        <v>86</v>
      </c>
      <c r="N257" s="19">
        <v>0</v>
      </c>
      <c r="O257" s="19">
        <v>0</v>
      </c>
      <c r="Q257" s="19" t="s">
        <v>86</v>
      </c>
      <c r="R257" s="19">
        <v>0</v>
      </c>
      <c r="S257" s="19">
        <v>0</v>
      </c>
      <c r="U257" s="19" t="s">
        <v>86</v>
      </c>
      <c r="V257" s="19">
        <v>0</v>
      </c>
      <c r="W257" s="19">
        <v>0</v>
      </c>
      <c r="Y257" s="19" t="s">
        <v>86</v>
      </c>
      <c r="Z257" s="19">
        <v>0</v>
      </c>
      <c r="AA257" s="19">
        <v>0</v>
      </c>
    </row>
    <row r="258" spans="1:27">
      <c r="A258" s="19" t="s">
        <v>87</v>
      </c>
      <c r="B258" s="19">
        <v>0</v>
      </c>
      <c r="C258" s="19">
        <v>0</v>
      </c>
      <c r="E258" s="19" t="s">
        <v>87</v>
      </c>
      <c r="F258" s="19">
        <v>0</v>
      </c>
      <c r="G258" s="19">
        <v>0</v>
      </c>
      <c r="I258" s="19" t="s">
        <v>87</v>
      </c>
      <c r="J258" s="19">
        <v>0</v>
      </c>
      <c r="K258" s="19">
        <v>0</v>
      </c>
      <c r="M258" s="19" t="s">
        <v>87</v>
      </c>
      <c r="N258" s="19">
        <v>0</v>
      </c>
      <c r="O258" s="19">
        <v>0</v>
      </c>
      <c r="Q258" s="19" t="s">
        <v>87</v>
      </c>
      <c r="R258" s="19">
        <v>0</v>
      </c>
      <c r="S258" s="19">
        <v>0</v>
      </c>
      <c r="U258" s="19" t="s">
        <v>87</v>
      </c>
      <c r="V258" s="19">
        <v>0</v>
      </c>
      <c r="W258" s="19">
        <v>0</v>
      </c>
      <c r="Y258" s="19" t="s">
        <v>87</v>
      </c>
      <c r="Z258" s="19">
        <v>0</v>
      </c>
      <c r="AA258" s="19">
        <v>0</v>
      </c>
    </row>
    <row r="259" spans="1:27">
      <c r="A259" s="19" t="s">
        <v>88</v>
      </c>
      <c r="B259" s="19">
        <v>0</v>
      </c>
      <c r="C259" s="19">
        <v>0</v>
      </c>
      <c r="E259" s="19" t="s">
        <v>88</v>
      </c>
      <c r="F259" s="19">
        <v>0</v>
      </c>
      <c r="G259" s="19">
        <v>0</v>
      </c>
      <c r="I259" s="19" t="s">
        <v>88</v>
      </c>
      <c r="J259" s="19">
        <v>0</v>
      </c>
      <c r="K259" s="19">
        <v>0</v>
      </c>
      <c r="M259" s="19" t="s">
        <v>88</v>
      </c>
      <c r="N259" s="19">
        <v>0</v>
      </c>
      <c r="O259" s="19">
        <v>0</v>
      </c>
      <c r="Q259" s="19" t="s">
        <v>88</v>
      </c>
      <c r="R259" s="19">
        <v>0</v>
      </c>
      <c r="S259" s="19">
        <v>0</v>
      </c>
      <c r="U259" s="19" t="s">
        <v>88</v>
      </c>
      <c r="V259" s="19">
        <v>0</v>
      </c>
      <c r="W259" s="19">
        <v>0</v>
      </c>
      <c r="Y259" s="19" t="s">
        <v>88</v>
      </c>
      <c r="Z259" s="19">
        <v>0</v>
      </c>
      <c r="AA259" s="19">
        <v>0</v>
      </c>
    </row>
    <row r="260" spans="1:27">
      <c r="A260" s="19" t="s">
        <v>89</v>
      </c>
      <c r="B260" s="19">
        <v>0</v>
      </c>
      <c r="C260" s="19">
        <v>0</v>
      </c>
      <c r="E260" s="19" t="s">
        <v>89</v>
      </c>
      <c r="F260" s="19">
        <v>0</v>
      </c>
      <c r="G260" s="19">
        <v>0</v>
      </c>
      <c r="I260" s="19" t="s">
        <v>89</v>
      </c>
      <c r="J260" s="19">
        <v>0</v>
      </c>
      <c r="K260" s="19">
        <v>0</v>
      </c>
      <c r="M260" s="19" t="s">
        <v>89</v>
      </c>
      <c r="N260" s="19">
        <v>0</v>
      </c>
      <c r="O260" s="19">
        <v>0</v>
      </c>
      <c r="Q260" s="19" t="s">
        <v>89</v>
      </c>
      <c r="R260" s="19">
        <v>0</v>
      </c>
      <c r="S260" s="19">
        <v>0</v>
      </c>
      <c r="U260" s="19" t="s">
        <v>89</v>
      </c>
      <c r="V260" s="19">
        <v>0</v>
      </c>
      <c r="W260" s="19">
        <v>0</v>
      </c>
      <c r="Y260" s="19" t="s">
        <v>89</v>
      </c>
      <c r="Z260" s="19">
        <v>0</v>
      </c>
      <c r="AA260" s="19">
        <v>0</v>
      </c>
    </row>
    <row r="261" spans="1:27">
      <c r="A261" s="19" t="s">
        <v>90</v>
      </c>
      <c r="B261" s="19">
        <v>0</v>
      </c>
      <c r="C261" s="19">
        <v>0</v>
      </c>
      <c r="E261" s="19" t="s">
        <v>90</v>
      </c>
      <c r="F261" s="19">
        <v>0</v>
      </c>
      <c r="G261" s="19">
        <v>0</v>
      </c>
      <c r="I261" s="19" t="s">
        <v>90</v>
      </c>
      <c r="J261" s="19">
        <v>0</v>
      </c>
      <c r="K261" s="19">
        <v>0</v>
      </c>
      <c r="M261" s="19" t="s">
        <v>90</v>
      </c>
      <c r="N261" s="19">
        <v>0</v>
      </c>
      <c r="O261" s="19">
        <v>0</v>
      </c>
      <c r="Q261" s="19" t="s">
        <v>90</v>
      </c>
      <c r="R261" s="19">
        <v>0</v>
      </c>
      <c r="S261" s="19">
        <v>0</v>
      </c>
      <c r="U261" s="19" t="s">
        <v>90</v>
      </c>
      <c r="V261" s="19">
        <v>0</v>
      </c>
      <c r="W261" s="19">
        <v>0</v>
      </c>
      <c r="Y261" s="19" t="s">
        <v>90</v>
      </c>
      <c r="Z261" s="19">
        <v>0</v>
      </c>
      <c r="AA261" s="19">
        <v>0</v>
      </c>
    </row>
    <row r="262" spans="1:27">
      <c r="A262" s="19" t="s">
        <v>91</v>
      </c>
      <c r="B262" s="19">
        <v>0</v>
      </c>
      <c r="C262" s="19">
        <v>0</v>
      </c>
      <c r="E262" s="19" t="s">
        <v>91</v>
      </c>
      <c r="F262" s="19">
        <v>0</v>
      </c>
      <c r="G262" s="19">
        <v>0</v>
      </c>
      <c r="I262" s="19" t="s">
        <v>91</v>
      </c>
      <c r="J262" s="19">
        <v>0</v>
      </c>
      <c r="K262" s="19">
        <v>0</v>
      </c>
      <c r="M262" s="19" t="s">
        <v>91</v>
      </c>
      <c r="N262" s="19">
        <v>0</v>
      </c>
      <c r="O262" s="19">
        <v>0</v>
      </c>
      <c r="Q262" s="19" t="s">
        <v>91</v>
      </c>
      <c r="R262" s="19">
        <v>0</v>
      </c>
      <c r="S262" s="19">
        <v>0</v>
      </c>
      <c r="U262" s="19" t="s">
        <v>91</v>
      </c>
      <c r="V262" s="19">
        <v>0</v>
      </c>
      <c r="W262" s="19">
        <v>0</v>
      </c>
      <c r="Y262" s="19" t="s">
        <v>91</v>
      </c>
      <c r="Z262" s="19">
        <v>0</v>
      </c>
      <c r="AA262" s="19">
        <v>0</v>
      </c>
    </row>
    <row r="263" spans="1:27">
      <c r="A263" s="19" t="s">
        <v>92</v>
      </c>
      <c r="B263" s="19">
        <v>0</v>
      </c>
      <c r="C263" s="19">
        <v>0</v>
      </c>
      <c r="E263" s="19" t="s">
        <v>92</v>
      </c>
      <c r="F263" s="19">
        <v>0</v>
      </c>
      <c r="G263" s="19">
        <v>0</v>
      </c>
      <c r="I263" s="19" t="s">
        <v>92</v>
      </c>
      <c r="J263" s="19">
        <v>0</v>
      </c>
      <c r="K263" s="19">
        <v>0</v>
      </c>
      <c r="M263" s="19" t="s">
        <v>92</v>
      </c>
      <c r="N263" s="19">
        <v>0</v>
      </c>
      <c r="O263" s="19">
        <v>0</v>
      </c>
      <c r="Q263" s="19" t="s">
        <v>92</v>
      </c>
      <c r="R263" s="19">
        <v>0</v>
      </c>
      <c r="S263" s="19">
        <v>0</v>
      </c>
      <c r="U263" s="19" t="s">
        <v>92</v>
      </c>
      <c r="V263" s="19">
        <v>0</v>
      </c>
      <c r="W263" s="19">
        <v>0</v>
      </c>
      <c r="Y263" s="19" t="s">
        <v>92</v>
      </c>
      <c r="Z263" s="19">
        <v>0</v>
      </c>
      <c r="AA263" s="19">
        <v>0</v>
      </c>
    </row>
    <row r="264" spans="1:27">
      <c r="A264" s="19" t="s">
        <v>93</v>
      </c>
      <c r="B264" s="19">
        <v>0</v>
      </c>
      <c r="C264" s="19">
        <v>0</v>
      </c>
      <c r="E264" s="19" t="s">
        <v>93</v>
      </c>
      <c r="F264" s="19">
        <v>0</v>
      </c>
      <c r="G264" s="19">
        <v>0</v>
      </c>
      <c r="I264" s="19" t="s">
        <v>93</v>
      </c>
      <c r="J264" s="19">
        <v>0</v>
      </c>
      <c r="K264" s="19">
        <v>0</v>
      </c>
      <c r="M264" s="19" t="s">
        <v>93</v>
      </c>
      <c r="N264" s="19">
        <v>0</v>
      </c>
      <c r="O264" s="19">
        <v>0</v>
      </c>
      <c r="Q264" s="19" t="s">
        <v>93</v>
      </c>
      <c r="R264" s="19">
        <v>0</v>
      </c>
      <c r="S264" s="19">
        <v>0</v>
      </c>
      <c r="U264" s="19" t="s">
        <v>93</v>
      </c>
      <c r="V264" s="19">
        <v>0</v>
      </c>
      <c r="W264" s="19">
        <v>0</v>
      </c>
      <c r="Y264" s="19" t="s">
        <v>93</v>
      </c>
      <c r="Z264" s="19">
        <v>0</v>
      </c>
      <c r="AA264" s="19">
        <v>0</v>
      </c>
    </row>
    <row r="265" spans="1:27">
      <c r="A265" s="19" t="s">
        <v>94</v>
      </c>
      <c r="B265" s="19">
        <v>0</v>
      </c>
      <c r="C265" s="19">
        <v>0</v>
      </c>
      <c r="E265" s="19" t="s">
        <v>94</v>
      </c>
      <c r="F265" s="19">
        <v>0</v>
      </c>
      <c r="G265" s="19">
        <v>0</v>
      </c>
      <c r="I265" s="19" t="s">
        <v>94</v>
      </c>
      <c r="J265" s="19">
        <v>0</v>
      </c>
      <c r="K265" s="19">
        <v>0</v>
      </c>
      <c r="M265" s="19" t="s">
        <v>94</v>
      </c>
      <c r="N265" s="19">
        <v>0</v>
      </c>
      <c r="O265" s="19">
        <v>0</v>
      </c>
      <c r="Q265" s="19" t="s">
        <v>94</v>
      </c>
      <c r="R265" s="19">
        <v>0</v>
      </c>
      <c r="S265" s="19">
        <v>0</v>
      </c>
      <c r="U265" s="19" t="s">
        <v>94</v>
      </c>
      <c r="V265" s="19">
        <v>0</v>
      </c>
      <c r="W265" s="19">
        <v>0</v>
      </c>
      <c r="Y265" s="19" t="s">
        <v>94</v>
      </c>
      <c r="Z265" s="19">
        <v>0</v>
      </c>
      <c r="AA265" s="19">
        <v>0</v>
      </c>
    </row>
    <row r="266" spans="1:27">
      <c r="A266" s="19" t="s">
        <v>95</v>
      </c>
      <c r="B266" s="19">
        <v>0</v>
      </c>
      <c r="C266" s="19">
        <v>0</v>
      </c>
      <c r="E266" s="19" t="s">
        <v>95</v>
      </c>
      <c r="F266" s="19">
        <v>0</v>
      </c>
      <c r="G266" s="19">
        <v>0</v>
      </c>
      <c r="I266" s="19" t="s">
        <v>95</v>
      </c>
      <c r="J266" s="19">
        <v>0</v>
      </c>
      <c r="K266" s="19">
        <v>0</v>
      </c>
      <c r="M266" s="19" t="s">
        <v>95</v>
      </c>
      <c r="N266" s="19">
        <v>0</v>
      </c>
      <c r="O266" s="19">
        <v>0</v>
      </c>
      <c r="Q266" s="19" t="s">
        <v>95</v>
      </c>
      <c r="R266" s="19">
        <v>0</v>
      </c>
      <c r="S266" s="19">
        <v>0</v>
      </c>
      <c r="U266" s="19" t="s">
        <v>95</v>
      </c>
      <c r="V266" s="19">
        <v>0</v>
      </c>
      <c r="W266" s="19">
        <v>0</v>
      </c>
      <c r="Y266" s="19" t="s">
        <v>95</v>
      </c>
      <c r="Z266" s="19">
        <v>0</v>
      </c>
      <c r="AA266" s="19">
        <v>0</v>
      </c>
    </row>
    <row r="267" spans="1:27">
      <c r="A267" s="19" t="s">
        <v>96</v>
      </c>
      <c r="B267" s="19">
        <v>0</v>
      </c>
      <c r="C267" s="19">
        <v>0</v>
      </c>
      <c r="E267" s="19" t="s">
        <v>96</v>
      </c>
      <c r="F267" s="19">
        <v>0</v>
      </c>
      <c r="G267" s="19">
        <v>0</v>
      </c>
      <c r="I267" s="19" t="s">
        <v>96</v>
      </c>
      <c r="J267" s="19">
        <v>0</v>
      </c>
      <c r="K267" s="19">
        <v>0</v>
      </c>
      <c r="M267" s="19" t="s">
        <v>96</v>
      </c>
      <c r="N267" s="19">
        <v>0</v>
      </c>
      <c r="O267" s="19">
        <v>0</v>
      </c>
      <c r="Q267" s="19" t="s">
        <v>96</v>
      </c>
      <c r="R267" s="19">
        <v>0</v>
      </c>
      <c r="S267" s="19">
        <v>0</v>
      </c>
      <c r="U267" s="19" t="s">
        <v>96</v>
      </c>
      <c r="V267" s="19">
        <v>0</v>
      </c>
      <c r="W267" s="19">
        <v>0</v>
      </c>
      <c r="Y267" s="19" t="s">
        <v>96</v>
      </c>
      <c r="Z267" s="19">
        <v>0</v>
      </c>
      <c r="AA267" s="19">
        <v>0</v>
      </c>
    </row>
    <row r="268" spans="1:27">
      <c r="A268" s="19" t="s">
        <v>97</v>
      </c>
      <c r="B268" s="19">
        <v>0</v>
      </c>
      <c r="C268" s="19">
        <v>0</v>
      </c>
      <c r="E268" s="19" t="s">
        <v>97</v>
      </c>
      <c r="F268" s="19">
        <v>0</v>
      </c>
      <c r="G268" s="19">
        <v>0</v>
      </c>
      <c r="I268" s="19" t="s">
        <v>97</v>
      </c>
      <c r="J268" s="19">
        <v>0</v>
      </c>
      <c r="K268" s="19">
        <v>0</v>
      </c>
      <c r="M268" s="19" t="s">
        <v>97</v>
      </c>
      <c r="N268" s="19">
        <v>0</v>
      </c>
      <c r="O268" s="19">
        <v>0</v>
      </c>
      <c r="Q268" s="19" t="s">
        <v>97</v>
      </c>
      <c r="R268" s="19">
        <v>0</v>
      </c>
      <c r="S268" s="19">
        <v>0</v>
      </c>
      <c r="U268" s="19" t="s">
        <v>97</v>
      </c>
      <c r="V268" s="19">
        <v>0</v>
      </c>
      <c r="W268" s="19">
        <v>0</v>
      </c>
      <c r="Y268" s="19" t="s">
        <v>97</v>
      </c>
      <c r="Z268" s="19">
        <v>0</v>
      </c>
      <c r="AA268" s="19">
        <v>0</v>
      </c>
    </row>
    <row r="269" spans="1:27">
      <c r="A269" s="19" t="s">
        <v>98</v>
      </c>
      <c r="B269" s="19">
        <v>0</v>
      </c>
      <c r="C269" s="19">
        <v>0</v>
      </c>
      <c r="E269" s="19" t="s">
        <v>98</v>
      </c>
      <c r="F269" s="19">
        <v>0</v>
      </c>
      <c r="G269" s="19">
        <v>0</v>
      </c>
      <c r="I269" s="19" t="s">
        <v>98</v>
      </c>
      <c r="J269" s="19">
        <v>0</v>
      </c>
      <c r="K269" s="19">
        <v>0</v>
      </c>
      <c r="M269" s="19" t="s">
        <v>98</v>
      </c>
      <c r="N269" s="19">
        <v>0</v>
      </c>
      <c r="O269" s="19">
        <v>0</v>
      </c>
      <c r="Q269" s="19" t="s">
        <v>98</v>
      </c>
      <c r="R269" s="19">
        <v>0</v>
      </c>
      <c r="S269" s="19">
        <v>0</v>
      </c>
      <c r="U269" s="19" t="s">
        <v>98</v>
      </c>
      <c r="V269" s="19">
        <v>0</v>
      </c>
      <c r="W269" s="19">
        <v>0</v>
      </c>
      <c r="Y269" s="19" t="s">
        <v>98</v>
      </c>
      <c r="Z269" s="19">
        <v>0</v>
      </c>
      <c r="AA269" s="19">
        <v>0</v>
      </c>
    </row>
    <row r="270" spans="1:27">
      <c r="A270" s="19" t="s">
        <v>99</v>
      </c>
      <c r="B270" s="19">
        <v>0</v>
      </c>
      <c r="C270" s="19">
        <v>0</v>
      </c>
      <c r="E270" s="19" t="s">
        <v>99</v>
      </c>
      <c r="F270" s="19">
        <v>0</v>
      </c>
      <c r="G270" s="19">
        <v>0</v>
      </c>
      <c r="I270" s="19" t="s">
        <v>99</v>
      </c>
      <c r="J270" s="19">
        <v>0</v>
      </c>
      <c r="K270" s="19">
        <v>0</v>
      </c>
      <c r="M270" s="19" t="s">
        <v>99</v>
      </c>
      <c r="N270" s="19">
        <v>0</v>
      </c>
      <c r="O270" s="19">
        <v>0</v>
      </c>
      <c r="Q270" s="19" t="s">
        <v>99</v>
      </c>
      <c r="R270" s="19">
        <v>0</v>
      </c>
      <c r="S270" s="19">
        <v>0</v>
      </c>
      <c r="U270" s="19" t="s">
        <v>99</v>
      </c>
      <c r="V270" s="19">
        <v>0</v>
      </c>
      <c r="W270" s="19">
        <v>0</v>
      </c>
      <c r="Y270" s="19" t="s">
        <v>99</v>
      </c>
      <c r="Z270" s="19">
        <v>0</v>
      </c>
      <c r="AA270" s="19">
        <v>0</v>
      </c>
    </row>
    <row r="271" spans="1:27">
      <c r="A271" s="19" t="s">
        <v>100</v>
      </c>
      <c r="B271" s="19">
        <v>0</v>
      </c>
      <c r="C271" s="19">
        <v>0</v>
      </c>
      <c r="E271" s="19" t="s">
        <v>100</v>
      </c>
      <c r="F271" s="19">
        <v>0</v>
      </c>
      <c r="G271" s="19">
        <v>0</v>
      </c>
      <c r="I271" s="19" t="s">
        <v>100</v>
      </c>
      <c r="J271" s="19">
        <v>0</v>
      </c>
      <c r="K271" s="19">
        <v>0</v>
      </c>
      <c r="M271" s="19" t="s">
        <v>100</v>
      </c>
      <c r="N271" s="19">
        <v>0</v>
      </c>
      <c r="O271" s="19">
        <v>0</v>
      </c>
      <c r="Q271" s="19" t="s">
        <v>100</v>
      </c>
      <c r="R271" s="19">
        <v>0</v>
      </c>
      <c r="S271" s="19">
        <v>0</v>
      </c>
      <c r="U271" s="19" t="s">
        <v>100</v>
      </c>
      <c r="V271" s="19">
        <v>0</v>
      </c>
      <c r="W271" s="19">
        <v>0</v>
      </c>
      <c r="Y271" s="19" t="s">
        <v>100</v>
      </c>
      <c r="Z271" s="19">
        <v>0</v>
      </c>
      <c r="AA271" s="19">
        <v>0</v>
      </c>
    </row>
    <row r="272" spans="1:27">
      <c r="A272" s="19" t="s">
        <v>101</v>
      </c>
      <c r="B272" s="19">
        <v>0</v>
      </c>
      <c r="C272" s="19">
        <v>0</v>
      </c>
      <c r="E272" s="19" t="s">
        <v>101</v>
      </c>
      <c r="F272" s="19">
        <v>0</v>
      </c>
      <c r="G272" s="19">
        <v>0</v>
      </c>
      <c r="I272" s="19" t="s">
        <v>101</v>
      </c>
      <c r="J272" s="19">
        <v>0</v>
      </c>
      <c r="K272" s="19">
        <v>0</v>
      </c>
      <c r="M272" s="19" t="s">
        <v>101</v>
      </c>
      <c r="N272" s="19">
        <v>0</v>
      </c>
      <c r="O272" s="19">
        <v>0</v>
      </c>
      <c r="Q272" s="19" t="s">
        <v>101</v>
      </c>
      <c r="R272" s="19">
        <v>0</v>
      </c>
      <c r="S272" s="19">
        <v>0</v>
      </c>
      <c r="U272" s="19" t="s">
        <v>101</v>
      </c>
      <c r="V272" s="19">
        <v>0</v>
      </c>
      <c r="W272" s="19">
        <v>0</v>
      </c>
      <c r="Y272" s="19" t="s">
        <v>101</v>
      </c>
      <c r="Z272" s="19">
        <v>0</v>
      </c>
      <c r="AA272" s="19">
        <v>0</v>
      </c>
    </row>
    <row r="273" spans="1:27">
      <c r="A273" s="19" t="s">
        <v>102</v>
      </c>
      <c r="B273" s="19">
        <v>0</v>
      </c>
      <c r="C273" s="19">
        <v>0</v>
      </c>
      <c r="E273" s="19" t="s">
        <v>102</v>
      </c>
      <c r="F273" s="19">
        <v>0</v>
      </c>
      <c r="G273" s="19">
        <v>0</v>
      </c>
      <c r="I273" s="19" t="s">
        <v>102</v>
      </c>
      <c r="J273" s="19">
        <v>0</v>
      </c>
      <c r="K273" s="19">
        <v>0</v>
      </c>
      <c r="M273" s="19" t="s">
        <v>102</v>
      </c>
      <c r="N273" s="19">
        <v>0</v>
      </c>
      <c r="O273" s="19">
        <v>0</v>
      </c>
      <c r="Q273" s="19" t="s">
        <v>102</v>
      </c>
      <c r="R273" s="19">
        <v>0</v>
      </c>
      <c r="S273" s="19">
        <v>0</v>
      </c>
      <c r="U273" s="19" t="s">
        <v>102</v>
      </c>
      <c r="V273" s="19">
        <v>0</v>
      </c>
      <c r="W273" s="19">
        <v>0</v>
      </c>
      <c r="Y273" s="19" t="s">
        <v>102</v>
      </c>
      <c r="Z273" s="19">
        <v>0</v>
      </c>
      <c r="AA273" s="19">
        <v>0</v>
      </c>
    </row>
    <row r="274" spans="1:27">
      <c r="A274" s="19" t="s">
        <v>103</v>
      </c>
      <c r="B274" s="19">
        <v>0</v>
      </c>
      <c r="C274" s="19">
        <v>0</v>
      </c>
      <c r="E274" s="19" t="s">
        <v>103</v>
      </c>
      <c r="F274" s="19">
        <v>0</v>
      </c>
      <c r="G274" s="19">
        <v>0</v>
      </c>
      <c r="I274" s="19" t="s">
        <v>103</v>
      </c>
      <c r="J274" s="19">
        <v>0</v>
      </c>
      <c r="K274" s="19">
        <v>0</v>
      </c>
      <c r="M274" s="19" t="s">
        <v>103</v>
      </c>
      <c r="N274" s="19">
        <v>0</v>
      </c>
      <c r="O274" s="19">
        <v>0</v>
      </c>
      <c r="Q274" s="19" t="s">
        <v>103</v>
      </c>
      <c r="R274" s="19">
        <v>0</v>
      </c>
      <c r="S274" s="19">
        <v>0</v>
      </c>
      <c r="U274" s="19" t="s">
        <v>103</v>
      </c>
      <c r="V274" s="19">
        <v>0</v>
      </c>
      <c r="W274" s="19">
        <v>0</v>
      </c>
      <c r="Y274" s="19" t="s">
        <v>103</v>
      </c>
      <c r="Z274" s="19">
        <v>0</v>
      </c>
      <c r="AA274" s="19">
        <v>0</v>
      </c>
    </row>
    <row r="275" spans="1:27">
      <c r="A275" s="19" t="s">
        <v>104</v>
      </c>
      <c r="B275" s="19">
        <v>0</v>
      </c>
      <c r="C275" s="19">
        <v>0</v>
      </c>
      <c r="E275" s="19" t="s">
        <v>104</v>
      </c>
      <c r="F275" s="19">
        <v>0</v>
      </c>
      <c r="G275" s="19">
        <v>0</v>
      </c>
      <c r="I275" s="19" t="s">
        <v>104</v>
      </c>
      <c r="J275" s="19">
        <v>0</v>
      </c>
      <c r="K275" s="19">
        <v>0</v>
      </c>
      <c r="M275" s="19" t="s">
        <v>104</v>
      </c>
      <c r="N275" s="19">
        <v>0</v>
      </c>
      <c r="O275" s="19">
        <v>0</v>
      </c>
      <c r="Q275" s="19" t="s">
        <v>104</v>
      </c>
      <c r="R275" s="19">
        <v>0</v>
      </c>
      <c r="S275" s="19">
        <v>0</v>
      </c>
      <c r="U275" s="19" t="s">
        <v>104</v>
      </c>
      <c r="V275" s="19">
        <v>0</v>
      </c>
      <c r="W275" s="19">
        <v>0</v>
      </c>
      <c r="Y275" s="19" t="s">
        <v>104</v>
      </c>
      <c r="Z275" s="19">
        <v>0</v>
      </c>
      <c r="AA275" s="19">
        <v>0</v>
      </c>
    </row>
    <row r="276" spans="1:27">
      <c r="A276" s="19" t="s">
        <v>105</v>
      </c>
      <c r="B276" s="19">
        <v>0</v>
      </c>
      <c r="C276" s="19">
        <v>0</v>
      </c>
      <c r="E276" s="19" t="s">
        <v>105</v>
      </c>
      <c r="F276" s="19">
        <v>0</v>
      </c>
      <c r="G276" s="19">
        <v>0</v>
      </c>
      <c r="I276" s="19" t="s">
        <v>105</v>
      </c>
      <c r="J276" s="19">
        <v>0</v>
      </c>
      <c r="K276" s="19">
        <v>0</v>
      </c>
      <c r="M276" s="19" t="s">
        <v>105</v>
      </c>
      <c r="N276" s="19">
        <v>0</v>
      </c>
      <c r="O276" s="19">
        <v>0</v>
      </c>
      <c r="Q276" s="19" t="s">
        <v>105</v>
      </c>
      <c r="R276" s="19">
        <v>0</v>
      </c>
      <c r="S276" s="19">
        <v>0</v>
      </c>
      <c r="U276" s="19" t="s">
        <v>105</v>
      </c>
      <c r="V276" s="19">
        <v>0</v>
      </c>
      <c r="W276" s="19">
        <v>0</v>
      </c>
      <c r="Y276" s="19" t="s">
        <v>105</v>
      </c>
      <c r="Z276" s="19">
        <v>0</v>
      </c>
      <c r="AA276" s="19">
        <v>0</v>
      </c>
    </row>
    <row r="277" spans="1:27">
      <c r="A277" s="19" t="s">
        <v>106</v>
      </c>
      <c r="B277" s="19">
        <v>0</v>
      </c>
      <c r="C277" s="19">
        <v>0</v>
      </c>
      <c r="E277" s="19" t="s">
        <v>106</v>
      </c>
      <c r="F277" s="19">
        <v>0</v>
      </c>
      <c r="G277" s="19">
        <v>0</v>
      </c>
      <c r="I277" s="19" t="s">
        <v>106</v>
      </c>
      <c r="J277" s="19">
        <v>0</v>
      </c>
      <c r="K277" s="19">
        <v>0</v>
      </c>
      <c r="M277" s="19" t="s">
        <v>106</v>
      </c>
      <c r="N277" s="19">
        <v>0</v>
      </c>
      <c r="O277" s="19">
        <v>0</v>
      </c>
      <c r="Q277" s="19" t="s">
        <v>106</v>
      </c>
      <c r="R277" s="19">
        <v>0</v>
      </c>
      <c r="S277" s="19">
        <v>0</v>
      </c>
      <c r="U277" s="19" t="s">
        <v>106</v>
      </c>
      <c r="V277" s="19">
        <v>0</v>
      </c>
      <c r="W277" s="19">
        <v>0</v>
      </c>
      <c r="Y277" s="19" t="s">
        <v>106</v>
      </c>
      <c r="Z277" s="19">
        <v>0</v>
      </c>
      <c r="AA277" s="19">
        <v>0</v>
      </c>
    </row>
    <row r="278" spans="1:27">
      <c r="A278" s="19" t="s">
        <v>107</v>
      </c>
      <c r="B278" s="19">
        <v>0</v>
      </c>
      <c r="C278" s="19">
        <v>0</v>
      </c>
      <c r="E278" s="19" t="s">
        <v>107</v>
      </c>
      <c r="F278" s="19">
        <v>0</v>
      </c>
      <c r="G278" s="19">
        <v>0</v>
      </c>
      <c r="I278" s="19" t="s">
        <v>107</v>
      </c>
      <c r="J278" s="19">
        <v>0</v>
      </c>
      <c r="K278" s="19">
        <v>0</v>
      </c>
      <c r="M278" s="19" t="s">
        <v>107</v>
      </c>
      <c r="N278" s="19">
        <v>0</v>
      </c>
      <c r="O278" s="19">
        <v>0</v>
      </c>
      <c r="Q278" s="19" t="s">
        <v>107</v>
      </c>
      <c r="R278" s="19">
        <v>0</v>
      </c>
      <c r="S278" s="19">
        <v>0</v>
      </c>
      <c r="U278" s="19" t="s">
        <v>107</v>
      </c>
      <c r="V278" s="19">
        <v>0</v>
      </c>
      <c r="W278" s="19">
        <v>0</v>
      </c>
      <c r="Y278" s="19" t="s">
        <v>107</v>
      </c>
      <c r="Z278" s="19">
        <v>0</v>
      </c>
      <c r="AA278" s="19">
        <v>0</v>
      </c>
    </row>
    <row r="279" spans="1:27">
      <c r="A279" s="19" t="s">
        <v>108</v>
      </c>
      <c r="B279" s="19">
        <v>0</v>
      </c>
      <c r="C279" s="19">
        <v>0</v>
      </c>
      <c r="E279" s="19" t="s">
        <v>108</v>
      </c>
      <c r="F279" s="19">
        <v>0</v>
      </c>
      <c r="G279" s="19">
        <v>0</v>
      </c>
      <c r="I279" s="19" t="s">
        <v>108</v>
      </c>
      <c r="J279" s="19">
        <v>0</v>
      </c>
      <c r="K279" s="19">
        <v>0</v>
      </c>
      <c r="M279" s="19" t="s">
        <v>108</v>
      </c>
      <c r="N279" s="19">
        <v>0</v>
      </c>
      <c r="O279" s="19">
        <v>0</v>
      </c>
      <c r="Q279" s="19" t="s">
        <v>108</v>
      </c>
      <c r="R279" s="19">
        <v>0</v>
      </c>
      <c r="S279" s="19">
        <v>0</v>
      </c>
      <c r="U279" s="19" t="s">
        <v>108</v>
      </c>
      <c r="V279" s="19">
        <v>0</v>
      </c>
      <c r="W279" s="19">
        <v>0</v>
      </c>
      <c r="Y279" s="19" t="s">
        <v>108</v>
      </c>
      <c r="Z279" s="19">
        <v>0</v>
      </c>
      <c r="AA279" s="19">
        <v>0</v>
      </c>
    </row>
    <row r="280" spans="1:27">
      <c r="A280" s="19" t="s">
        <v>109</v>
      </c>
      <c r="B280" s="19">
        <v>0</v>
      </c>
      <c r="C280" s="19">
        <v>0</v>
      </c>
      <c r="E280" s="19" t="s">
        <v>109</v>
      </c>
      <c r="F280" s="19">
        <v>0</v>
      </c>
      <c r="G280" s="19">
        <v>0</v>
      </c>
      <c r="I280" s="19" t="s">
        <v>109</v>
      </c>
      <c r="J280" s="19">
        <v>0</v>
      </c>
      <c r="K280" s="19">
        <v>0</v>
      </c>
      <c r="M280" s="19" t="s">
        <v>109</v>
      </c>
      <c r="N280" s="19">
        <v>0</v>
      </c>
      <c r="O280" s="19">
        <v>0</v>
      </c>
      <c r="Q280" s="19" t="s">
        <v>109</v>
      </c>
      <c r="R280" s="19">
        <v>0</v>
      </c>
      <c r="S280" s="19">
        <v>0</v>
      </c>
      <c r="U280" s="19" t="s">
        <v>109</v>
      </c>
      <c r="V280" s="19">
        <v>0</v>
      </c>
      <c r="W280" s="19">
        <v>0</v>
      </c>
      <c r="Y280" s="19" t="s">
        <v>109</v>
      </c>
      <c r="Z280" s="19">
        <v>0</v>
      </c>
      <c r="AA280" s="19">
        <v>0</v>
      </c>
    </row>
    <row r="281" spans="1:27">
      <c r="A281" s="19" t="s">
        <v>110</v>
      </c>
      <c r="B281" s="19">
        <v>0</v>
      </c>
      <c r="C281" s="19">
        <v>0</v>
      </c>
      <c r="E281" s="19" t="s">
        <v>110</v>
      </c>
      <c r="F281" s="19">
        <v>0</v>
      </c>
      <c r="G281" s="19">
        <v>0</v>
      </c>
      <c r="I281" s="19" t="s">
        <v>110</v>
      </c>
      <c r="J281" s="19">
        <v>0</v>
      </c>
      <c r="K281" s="19">
        <v>0</v>
      </c>
      <c r="M281" s="19" t="s">
        <v>110</v>
      </c>
      <c r="N281" s="19">
        <v>0</v>
      </c>
      <c r="O281" s="19">
        <v>0</v>
      </c>
      <c r="Q281" s="19" t="s">
        <v>110</v>
      </c>
      <c r="R281" s="19">
        <v>0</v>
      </c>
      <c r="S281" s="19">
        <v>0</v>
      </c>
      <c r="U281" s="19" t="s">
        <v>110</v>
      </c>
      <c r="V281" s="19">
        <v>0</v>
      </c>
      <c r="W281" s="19">
        <v>0</v>
      </c>
      <c r="Y281" s="19" t="s">
        <v>110</v>
      </c>
      <c r="Z281" s="19">
        <v>0</v>
      </c>
      <c r="AA281" s="19">
        <v>0</v>
      </c>
    </row>
    <row r="282" spans="1:27">
      <c r="A282" s="19" t="s">
        <v>111</v>
      </c>
      <c r="B282" s="19">
        <v>0</v>
      </c>
      <c r="C282" s="19">
        <v>0</v>
      </c>
      <c r="E282" s="19" t="s">
        <v>111</v>
      </c>
      <c r="F282" s="19">
        <v>0</v>
      </c>
      <c r="G282" s="19">
        <v>0</v>
      </c>
      <c r="I282" s="19" t="s">
        <v>111</v>
      </c>
      <c r="J282" s="19">
        <v>0</v>
      </c>
      <c r="K282" s="19">
        <v>0</v>
      </c>
      <c r="M282" s="19" t="s">
        <v>111</v>
      </c>
      <c r="N282" s="19">
        <v>0</v>
      </c>
      <c r="O282" s="19">
        <v>0</v>
      </c>
      <c r="Q282" s="19" t="s">
        <v>111</v>
      </c>
      <c r="R282" s="19">
        <v>0</v>
      </c>
      <c r="S282" s="19">
        <v>0</v>
      </c>
      <c r="U282" s="19" t="s">
        <v>111</v>
      </c>
      <c r="V282" s="19">
        <v>0</v>
      </c>
      <c r="W282" s="19">
        <v>0</v>
      </c>
      <c r="Y282" s="19" t="s">
        <v>111</v>
      </c>
      <c r="Z282" s="19">
        <v>0</v>
      </c>
      <c r="AA282" s="19">
        <v>0</v>
      </c>
    </row>
    <row r="283" spans="1:27">
      <c r="A283" s="19" t="s">
        <v>112</v>
      </c>
      <c r="B283" s="19">
        <v>0</v>
      </c>
      <c r="C283" s="19">
        <v>0</v>
      </c>
      <c r="E283" s="19" t="s">
        <v>112</v>
      </c>
      <c r="F283" s="19">
        <v>0</v>
      </c>
      <c r="G283" s="19">
        <v>0</v>
      </c>
      <c r="I283" s="19" t="s">
        <v>112</v>
      </c>
      <c r="J283" s="19">
        <v>0</v>
      </c>
      <c r="K283" s="19">
        <v>0</v>
      </c>
      <c r="M283" s="19" t="s">
        <v>112</v>
      </c>
      <c r="N283" s="19">
        <v>0</v>
      </c>
      <c r="O283" s="19">
        <v>0</v>
      </c>
      <c r="Q283" s="19" t="s">
        <v>112</v>
      </c>
      <c r="R283" s="19">
        <v>0</v>
      </c>
      <c r="S283" s="19">
        <v>0</v>
      </c>
      <c r="U283" s="19" t="s">
        <v>112</v>
      </c>
      <c r="V283" s="19">
        <v>0</v>
      </c>
      <c r="W283" s="19">
        <v>0</v>
      </c>
      <c r="Y283" s="19" t="s">
        <v>112</v>
      </c>
      <c r="Z283" s="19">
        <v>0</v>
      </c>
      <c r="AA283" s="19">
        <v>0</v>
      </c>
    </row>
    <row r="284" spans="1:27">
      <c r="A284" s="19" t="s">
        <v>113</v>
      </c>
      <c r="B284" s="19">
        <v>0</v>
      </c>
      <c r="C284" s="19">
        <v>0</v>
      </c>
      <c r="E284" s="19" t="s">
        <v>113</v>
      </c>
      <c r="F284" s="19">
        <v>0</v>
      </c>
      <c r="G284" s="19">
        <v>0</v>
      </c>
      <c r="I284" s="19" t="s">
        <v>113</v>
      </c>
      <c r="J284" s="19">
        <v>0</v>
      </c>
      <c r="K284" s="19">
        <v>0</v>
      </c>
      <c r="M284" s="19" t="s">
        <v>113</v>
      </c>
      <c r="N284" s="19">
        <v>0</v>
      </c>
      <c r="O284" s="19">
        <v>0</v>
      </c>
      <c r="Q284" s="19" t="s">
        <v>113</v>
      </c>
      <c r="R284" s="19">
        <v>0</v>
      </c>
      <c r="S284" s="19">
        <v>0</v>
      </c>
      <c r="U284" s="19" t="s">
        <v>113</v>
      </c>
      <c r="V284" s="19">
        <v>0</v>
      </c>
      <c r="W284" s="19">
        <v>0</v>
      </c>
      <c r="Y284" s="19" t="s">
        <v>113</v>
      </c>
      <c r="Z284" s="19">
        <v>0</v>
      </c>
      <c r="AA284" s="19">
        <v>0</v>
      </c>
    </row>
    <row r="285" spans="1:27">
      <c r="A285" s="19" t="s">
        <v>114</v>
      </c>
      <c r="B285" s="19">
        <v>0</v>
      </c>
      <c r="C285" s="19">
        <v>0</v>
      </c>
      <c r="E285" s="19" t="s">
        <v>114</v>
      </c>
      <c r="F285" s="19">
        <v>0</v>
      </c>
      <c r="G285" s="19">
        <v>0</v>
      </c>
      <c r="I285" s="19" t="s">
        <v>114</v>
      </c>
      <c r="J285" s="19">
        <v>0</v>
      </c>
      <c r="K285" s="19">
        <v>0</v>
      </c>
      <c r="M285" s="19" t="s">
        <v>114</v>
      </c>
      <c r="N285" s="19">
        <v>0</v>
      </c>
      <c r="O285" s="19">
        <v>0</v>
      </c>
      <c r="Q285" s="19" t="s">
        <v>114</v>
      </c>
      <c r="R285" s="19">
        <v>0</v>
      </c>
      <c r="S285" s="19">
        <v>0</v>
      </c>
      <c r="U285" s="19" t="s">
        <v>114</v>
      </c>
      <c r="V285" s="19">
        <v>0</v>
      </c>
      <c r="W285" s="19">
        <v>0</v>
      </c>
      <c r="Y285" s="19" t="s">
        <v>114</v>
      </c>
      <c r="Z285" s="19">
        <v>0</v>
      </c>
      <c r="AA285" s="19">
        <v>0</v>
      </c>
    </row>
    <row r="286" spans="1:27">
      <c r="A286" s="19" t="s">
        <v>115</v>
      </c>
      <c r="B286" s="19">
        <v>0</v>
      </c>
      <c r="C286" s="19">
        <v>0</v>
      </c>
      <c r="E286" s="19" t="s">
        <v>115</v>
      </c>
      <c r="F286" s="19">
        <v>0</v>
      </c>
      <c r="G286" s="19">
        <v>0</v>
      </c>
      <c r="I286" s="19" t="s">
        <v>115</v>
      </c>
      <c r="J286" s="19">
        <v>0</v>
      </c>
      <c r="K286" s="19">
        <v>0</v>
      </c>
      <c r="M286" s="19" t="s">
        <v>115</v>
      </c>
      <c r="N286" s="19">
        <v>0</v>
      </c>
      <c r="O286" s="19">
        <v>0</v>
      </c>
      <c r="Q286" s="19" t="s">
        <v>115</v>
      </c>
      <c r="R286" s="19">
        <v>0</v>
      </c>
      <c r="S286" s="19">
        <v>0</v>
      </c>
      <c r="U286" s="19" t="s">
        <v>115</v>
      </c>
      <c r="V286" s="19">
        <v>0</v>
      </c>
      <c r="W286" s="19">
        <v>0</v>
      </c>
      <c r="Y286" s="19" t="s">
        <v>115</v>
      </c>
      <c r="Z286" s="19">
        <v>0</v>
      </c>
      <c r="AA286" s="19">
        <v>0</v>
      </c>
    </row>
    <row r="287" spans="1:27">
      <c r="A287" s="19" t="s">
        <v>116</v>
      </c>
      <c r="B287" s="19">
        <v>0</v>
      </c>
      <c r="C287" s="19">
        <v>0</v>
      </c>
      <c r="E287" s="19" t="s">
        <v>116</v>
      </c>
      <c r="F287" s="19">
        <v>0</v>
      </c>
      <c r="G287" s="19">
        <v>0</v>
      </c>
      <c r="I287" s="19" t="s">
        <v>116</v>
      </c>
      <c r="J287" s="19">
        <v>0</v>
      </c>
      <c r="K287" s="19">
        <v>0</v>
      </c>
      <c r="M287" s="19" t="s">
        <v>116</v>
      </c>
      <c r="N287" s="19">
        <v>0</v>
      </c>
      <c r="O287" s="19">
        <v>0</v>
      </c>
      <c r="Q287" s="19" t="s">
        <v>116</v>
      </c>
      <c r="R287" s="19">
        <v>0</v>
      </c>
      <c r="S287" s="19">
        <v>0</v>
      </c>
      <c r="U287" s="19" t="s">
        <v>116</v>
      </c>
      <c r="V287" s="19">
        <v>0</v>
      </c>
      <c r="W287" s="19">
        <v>0</v>
      </c>
      <c r="Y287" s="19" t="s">
        <v>116</v>
      </c>
      <c r="Z287" s="19">
        <v>0</v>
      </c>
      <c r="AA287" s="19">
        <v>0</v>
      </c>
    </row>
    <row r="288" spans="1:27">
      <c r="A288" s="19" t="s">
        <v>117</v>
      </c>
      <c r="B288" s="19">
        <v>0</v>
      </c>
      <c r="C288" s="19">
        <v>0</v>
      </c>
      <c r="E288" s="19" t="s">
        <v>117</v>
      </c>
      <c r="F288" s="19">
        <v>0</v>
      </c>
      <c r="G288" s="19">
        <v>0</v>
      </c>
      <c r="I288" s="19" t="s">
        <v>117</v>
      </c>
      <c r="J288" s="19">
        <v>0</v>
      </c>
      <c r="K288" s="19">
        <v>0</v>
      </c>
      <c r="M288" s="19" t="s">
        <v>117</v>
      </c>
      <c r="N288" s="19">
        <v>0</v>
      </c>
      <c r="O288" s="19">
        <v>0</v>
      </c>
      <c r="Q288" s="19" t="s">
        <v>117</v>
      </c>
      <c r="R288" s="19">
        <v>0</v>
      </c>
      <c r="S288" s="19">
        <v>0</v>
      </c>
      <c r="U288" s="19" t="s">
        <v>117</v>
      </c>
      <c r="V288" s="19">
        <v>0</v>
      </c>
      <c r="W288" s="19">
        <v>0</v>
      </c>
      <c r="Y288" s="19" t="s">
        <v>117</v>
      </c>
      <c r="Z288" s="19">
        <v>0</v>
      </c>
      <c r="AA288" s="19">
        <v>0</v>
      </c>
    </row>
    <row r="289" spans="1:27">
      <c r="A289" s="19" t="s">
        <v>118</v>
      </c>
      <c r="B289" s="19">
        <v>0</v>
      </c>
      <c r="C289" s="19">
        <v>0</v>
      </c>
      <c r="E289" s="19" t="s">
        <v>118</v>
      </c>
      <c r="F289" s="19">
        <v>0</v>
      </c>
      <c r="G289" s="19">
        <v>0</v>
      </c>
      <c r="I289" s="19" t="s">
        <v>118</v>
      </c>
      <c r="J289" s="19">
        <v>0</v>
      </c>
      <c r="K289" s="19">
        <v>0</v>
      </c>
      <c r="M289" s="19" t="s">
        <v>118</v>
      </c>
      <c r="N289" s="19">
        <v>0</v>
      </c>
      <c r="O289" s="19">
        <v>0</v>
      </c>
      <c r="Q289" s="19" t="s">
        <v>118</v>
      </c>
      <c r="R289" s="19">
        <v>0</v>
      </c>
      <c r="S289" s="19">
        <v>0</v>
      </c>
      <c r="U289" s="19" t="s">
        <v>118</v>
      </c>
      <c r="V289" s="19">
        <v>0</v>
      </c>
      <c r="W289" s="19">
        <v>0</v>
      </c>
      <c r="Y289" s="19" t="s">
        <v>118</v>
      </c>
      <c r="Z289" s="19">
        <v>0</v>
      </c>
      <c r="AA289" s="19">
        <v>0</v>
      </c>
    </row>
    <row r="290" spans="1:27">
      <c r="A290" s="19" t="s">
        <v>119</v>
      </c>
      <c r="B290" s="19">
        <v>0</v>
      </c>
      <c r="C290" s="19">
        <v>0</v>
      </c>
      <c r="E290" s="19" t="s">
        <v>119</v>
      </c>
      <c r="F290" s="19">
        <v>0</v>
      </c>
      <c r="G290" s="19">
        <v>0</v>
      </c>
      <c r="I290" s="19" t="s">
        <v>119</v>
      </c>
      <c r="J290" s="19">
        <v>0</v>
      </c>
      <c r="K290" s="19">
        <v>0</v>
      </c>
      <c r="M290" s="19" t="s">
        <v>119</v>
      </c>
      <c r="N290" s="19">
        <v>0</v>
      </c>
      <c r="O290" s="19">
        <v>0</v>
      </c>
      <c r="Q290" s="19" t="s">
        <v>119</v>
      </c>
      <c r="R290" s="19">
        <v>0</v>
      </c>
      <c r="S290" s="19">
        <v>0</v>
      </c>
      <c r="U290" s="19" t="s">
        <v>119</v>
      </c>
      <c r="V290" s="19">
        <v>0</v>
      </c>
      <c r="W290" s="19">
        <v>0</v>
      </c>
      <c r="Y290" s="19" t="s">
        <v>119</v>
      </c>
      <c r="Z290" s="19">
        <v>0</v>
      </c>
      <c r="AA290" s="19">
        <v>0</v>
      </c>
    </row>
    <row r="291" spans="1:27">
      <c r="A291" s="19" t="s">
        <v>120</v>
      </c>
      <c r="B291" s="19">
        <v>0</v>
      </c>
      <c r="C291" s="19">
        <v>0</v>
      </c>
      <c r="E291" s="19" t="s">
        <v>120</v>
      </c>
      <c r="F291" s="19">
        <v>0</v>
      </c>
      <c r="G291" s="19">
        <v>0</v>
      </c>
      <c r="I291" s="19" t="s">
        <v>120</v>
      </c>
      <c r="J291" s="19">
        <v>0</v>
      </c>
      <c r="K291" s="19">
        <v>0</v>
      </c>
      <c r="M291" s="19" t="s">
        <v>120</v>
      </c>
      <c r="N291" s="19">
        <v>0</v>
      </c>
      <c r="O291" s="19">
        <v>0</v>
      </c>
      <c r="Q291" s="19" t="s">
        <v>120</v>
      </c>
      <c r="R291" s="19">
        <v>0</v>
      </c>
      <c r="S291" s="19">
        <v>0</v>
      </c>
      <c r="U291" s="19" t="s">
        <v>120</v>
      </c>
      <c r="V291" s="19">
        <v>0</v>
      </c>
      <c r="W291" s="19">
        <v>0</v>
      </c>
      <c r="Y291" s="19" t="s">
        <v>120</v>
      </c>
      <c r="Z291" s="19">
        <v>0</v>
      </c>
      <c r="AA291" s="19">
        <v>0</v>
      </c>
    </row>
    <row r="292" spans="1:27">
      <c r="A292" s="19" t="s">
        <v>121</v>
      </c>
      <c r="B292" s="19">
        <v>0</v>
      </c>
      <c r="C292" s="19">
        <v>0</v>
      </c>
      <c r="E292" s="19" t="s">
        <v>121</v>
      </c>
      <c r="F292" s="19">
        <v>0</v>
      </c>
      <c r="G292" s="19">
        <v>0</v>
      </c>
      <c r="I292" s="19" t="s">
        <v>121</v>
      </c>
      <c r="J292" s="19">
        <v>0</v>
      </c>
      <c r="K292" s="19">
        <v>0</v>
      </c>
      <c r="M292" s="19" t="s">
        <v>121</v>
      </c>
      <c r="N292" s="19">
        <v>0</v>
      </c>
      <c r="O292" s="19">
        <v>0</v>
      </c>
      <c r="Q292" s="19" t="s">
        <v>121</v>
      </c>
      <c r="R292" s="19">
        <v>0</v>
      </c>
      <c r="S292" s="19">
        <v>0</v>
      </c>
      <c r="U292" s="19" t="s">
        <v>121</v>
      </c>
      <c r="V292" s="19">
        <v>0</v>
      </c>
      <c r="W292" s="19">
        <v>0</v>
      </c>
      <c r="Y292" s="19" t="s">
        <v>121</v>
      </c>
      <c r="Z292" s="19">
        <v>0</v>
      </c>
      <c r="AA292" s="19">
        <v>0</v>
      </c>
    </row>
    <row r="293" spans="1:27">
      <c r="A293" s="19" t="s">
        <v>122</v>
      </c>
      <c r="B293" s="19">
        <v>0</v>
      </c>
      <c r="C293" s="19">
        <v>0</v>
      </c>
      <c r="E293" s="19" t="s">
        <v>122</v>
      </c>
      <c r="F293" s="19">
        <v>0</v>
      </c>
      <c r="G293" s="19">
        <v>0</v>
      </c>
      <c r="I293" s="19" t="s">
        <v>122</v>
      </c>
      <c r="J293" s="19">
        <v>0</v>
      </c>
      <c r="K293" s="19">
        <v>0</v>
      </c>
      <c r="M293" s="19" t="s">
        <v>122</v>
      </c>
      <c r="N293" s="19">
        <v>0</v>
      </c>
      <c r="O293" s="19">
        <v>0</v>
      </c>
      <c r="Q293" s="19" t="s">
        <v>122</v>
      </c>
      <c r="R293" s="19">
        <v>0</v>
      </c>
      <c r="S293" s="19">
        <v>0</v>
      </c>
      <c r="U293" s="19" t="s">
        <v>122</v>
      </c>
      <c r="V293" s="19">
        <v>0</v>
      </c>
      <c r="W293" s="19">
        <v>0</v>
      </c>
      <c r="Y293" s="19" t="s">
        <v>122</v>
      </c>
      <c r="Z293" s="19">
        <v>0</v>
      </c>
      <c r="AA293" s="19">
        <v>0</v>
      </c>
    </row>
    <row r="294" spans="1:27">
      <c r="A294" s="19" t="s">
        <v>123</v>
      </c>
      <c r="B294" s="19">
        <v>0</v>
      </c>
      <c r="C294" s="19">
        <v>0</v>
      </c>
      <c r="E294" s="19" t="s">
        <v>123</v>
      </c>
      <c r="F294" s="19">
        <v>0</v>
      </c>
      <c r="G294" s="19">
        <v>0</v>
      </c>
      <c r="I294" s="19" t="s">
        <v>123</v>
      </c>
      <c r="J294" s="19">
        <v>0</v>
      </c>
      <c r="K294" s="19">
        <v>0</v>
      </c>
      <c r="M294" s="19" t="s">
        <v>123</v>
      </c>
      <c r="N294" s="19">
        <v>0</v>
      </c>
      <c r="O294" s="19">
        <v>0</v>
      </c>
      <c r="Q294" s="19" t="s">
        <v>123</v>
      </c>
      <c r="R294" s="19">
        <v>0</v>
      </c>
      <c r="S294" s="19">
        <v>0</v>
      </c>
      <c r="U294" s="19" t="s">
        <v>123</v>
      </c>
      <c r="V294" s="19">
        <v>0</v>
      </c>
      <c r="W294" s="19">
        <v>0</v>
      </c>
      <c r="Y294" s="19" t="s">
        <v>123</v>
      </c>
      <c r="Z294" s="19">
        <v>0</v>
      </c>
      <c r="AA294" s="19">
        <v>0</v>
      </c>
    </row>
    <row r="295" spans="1:27">
      <c r="A295" s="19" t="s">
        <v>124</v>
      </c>
      <c r="B295" s="19">
        <v>0</v>
      </c>
      <c r="C295" s="19">
        <v>0</v>
      </c>
      <c r="E295" s="19" t="s">
        <v>124</v>
      </c>
      <c r="F295" s="19">
        <v>0</v>
      </c>
      <c r="G295" s="19">
        <v>0</v>
      </c>
      <c r="I295" s="19" t="s">
        <v>124</v>
      </c>
      <c r="J295" s="19">
        <v>0</v>
      </c>
      <c r="K295" s="19">
        <v>0</v>
      </c>
      <c r="M295" s="19" t="s">
        <v>124</v>
      </c>
      <c r="N295" s="19">
        <v>0</v>
      </c>
      <c r="O295" s="19">
        <v>0</v>
      </c>
      <c r="Q295" s="19" t="s">
        <v>124</v>
      </c>
      <c r="R295" s="19">
        <v>0</v>
      </c>
      <c r="S295" s="19">
        <v>0</v>
      </c>
      <c r="U295" s="19" t="s">
        <v>124</v>
      </c>
      <c r="V295" s="19">
        <v>0</v>
      </c>
      <c r="W295" s="19">
        <v>0</v>
      </c>
      <c r="Y295" s="19" t="s">
        <v>124</v>
      </c>
      <c r="Z295" s="19">
        <v>0</v>
      </c>
      <c r="AA295" s="19">
        <v>0</v>
      </c>
    </row>
    <row r="296" spans="1:27">
      <c r="A296" s="19" t="s">
        <v>125</v>
      </c>
      <c r="B296" s="19">
        <v>0</v>
      </c>
      <c r="C296" s="19">
        <v>0</v>
      </c>
      <c r="E296" s="19" t="s">
        <v>125</v>
      </c>
      <c r="F296" s="19">
        <v>0</v>
      </c>
      <c r="G296" s="19">
        <v>0</v>
      </c>
      <c r="I296" s="19" t="s">
        <v>125</v>
      </c>
      <c r="J296" s="19">
        <v>0</v>
      </c>
      <c r="K296" s="19">
        <v>0</v>
      </c>
      <c r="M296" s="19" t="s">
        <v>125</v>
      </c>
      <c r="N296" s="19">
        <v>0</v>
      </c>
      <c r="O296" s="19">
        <v>0</v>
      </c>
      <c r="Q296" s="19" t="s">
        <v>125</v>
      </c>
      <c r="R296" s="19">
        <v>0</v>
      </c>
      <c r="S296" s="19">
        <v>0</v>
      </c>
      <c r="U296" s="19" t="s">
        <v>125</v>
      </c>
      <c r="V296" s="19">
        <v>0</v>
      </c>
      <c r="W296" s="19">
        <v>0</v>
      </c>
      <c r="Y296" s="19" t="s">
        <v>125</v>
      </c>
      <c r="Z296" s="19">
        <v>0</v>
      </c>
      <c r="AA296" s="19">
        <v>0</v>
      </c>
    </row>
    <row r="297" spans="1:27">
      <c r="A297" s="19" t="s">
        <v>126</v>
      </c>
      <c r="B297" s="19">
        <v>0</v>
      </c>
      <c r="C297" s="19">
        <v>0</v>
      </c>
      <c r="E297" s="19" t="s">
        <v>126</v>
      </c>
      <c r="F297" s="19">
        <v>0</v>
      </c>
      <c r="G297" s="19">
        <v>0</v>
      </c>
      <c r="I297" s="19" t="s">
        <v>126</v>
      </c>
      <c r="J297" s="19">
        <v>0</v>
      </c>
      <c r="K297" s="19">
        <v>0</v>
      </c>
      <c r="M297" s="19" t="s">
        <v>126</v>
      </c>
      <c r="N297" s="19">
        <v>0</v>
      </c>
      <c r="O297" s="19">
        <v>0</v>
      </c>
      <c r="Q297" s="19" t="s">
        <v>126</v>
      </c>
      <c r="R297" s="19">
        <v>0</v>
      </c>
      <c r="S297" s="19">
        <v>0</v>
      </c>
      <c r="U297" s="19" t="s">
        <v>126</v>
      </c>
      <c r="V297" s="19">
        <v>0</v>
      </c>
      <c r="W297" s="19">
        <v>0</v>
      </c>
      <c r="Y297" s="19" t="s">
        <v>126</v>
      </c>
      <c r="Z297" s="19">
        <v>0</v>
      </c>
      <c r="AA297" s="19">
        <v>0</v>
      </c>
    </row>
    <row r="298" spans="1:27">
      <c r="A298" s="19" t="s">
        <v>127</v>
      </c>
      <c r="B298" s="19">
        <v>0</v>
      </c>
      <c r="C298" s="19">
        <v>0</v>
      </c>
      <c r="E298" s="19" t="s">
        <v>127</v>
      </c>
      <c r="F298" s="19">
        <v>0</v>
      </c>
      <c r="G298" s="19">
        <v>0</v>
      </c>
      <c r="I298" s="19" t="s">
        <v>127</v>
      </c>
      <c r="J298" s="19">
        <v>0</v>
      </c>
      <c r="K298" s="19">
        <v>0</v>
      </c>
      <c r="M298" s="19" t="s">
        <v>127</v>
      </c>
      <c r="N298" s="19">
        <v>0</v>
      </c>
      <c r="O298" s="19">
        <v>0</v>
      </c>
      <c r="Q298" s="19" t="s">
        <v>127</v>
      </c>
      <c r="R298" s="19">
        <v>0</v>
      </c>
      <c r="S298" s="19">
        <v>0</v>
      </c>
      <c r="U298" s="19" t="s">
        <v>127</v>
      </c>
      <c r="V298" s="19">
        <v>0</v>
      </c>
      <c r="W298" s="19">
        <v>0</v>
      </c>
      <c r="Y298" s="19" t="s">
        <v>127</v>
      </c>
      <c r="Z298" s="19">
        <v>0</v>
      </c>
      <c r="AA298" s="19">
        <v>0</v>
      </c>
    </row>
    <row r="299" spans="1:27">
      <c r="A299" s="19" t="s">
        <v>128</v>
      </c>
      <c r="B299" s="19">
        <v>0</v>
      </c>
      <c r="C299" s="19">
        <v>0</v>
      </c>
      <c r="E299" s="19" t="s">
        <v>128</v>
      </c>
      <c r="F299" s="19">
        <v>0</v>
      </c>
      <c r="G299" s="19">
        <v>0</v>
      </c>
      <c r="I299" s="19" t="s">
        <v>128</v>
      </c>
      <c r="J299" s="19">
        <v>0</v>
      </c>
      <c r="K299" s="19">
        <v>0</v>
      </c>
      <c r="M299" s="19" t="s">
        <v>128</v>
      </c>
      <c r="N299" s="19">
        <v>0</v>
      </c>
      <c r="O299" s="19">
        <v>0</v>
      </c>
      <c r="Q299" s="19" t="s">
        <v>128</v>
      </c>
      <c r="R299" s="19">
        <v>0</v>
      </c>
      <c r="S299" s="19">
        <v>0</v>
      </c>
      <c r="U299" s="19" t="s">
        <v>128</v>
      </c>
      <c r="V299" s="19">
        <v>0</v>
      </c>
      <c r="W299" s="19">
        <v>0</v>
      </c>
      <c r="Y299" s="19" t="s">
        <v>128</v>
      </c>
      <c r="Z299" s="19">
        <v>0</v>
      </c>
      <c r="AA299" s="19">
        <v>0</v>
      </c>
    </row>
    <row r="300" spans="1:27">
      <c r="A300" s="19" t="s">
        <v>129</v>
      </c>
      <c r="B300" s="19">
        <v>0</v>
      </c>
      <c r="C300" s="19">
        <v>0</v>
      </c>
      <c r="E300" s="19" t="s">
        <v>129</v>
      </c>
      <c r="F300" s="19">
        <v>0</v>
      </c>
      <c r="G300" s="19">
        <v>0</v>
      </c>
      <c r="I300" s="19" t="s">
        <v>129</v>
      </c>
      <c r="J300" s="19">
        <v>0</v>
      </c>
      <c r="K300" s="19">
        <v>0</v>
      </c>
      <c r="M300" s="19" t="s">
        <v>129</v>
      </c>
      <c r="N300" s="19">
        <v>0</v>
      </c>
      <c r="O300" s="19">
        <v>0</v>
      </c>
      <c r="Q300" s="19" t="s">
        <v>129</v>
      </c>
      <c r="R300" s="19">
        <v>0</v>
      </c>
      <c r="S300" s="19">
        <v>0</v>
      </c>
      <c r="U300" s="19" t="s">
        <v>129</v>
      </c>
      <c r="V300" s="19">
        <v>0</v>
      </c>
      <c r="W300" s="19">
        <v>0</v>
      </c>
      <c r="Y300" s="19" t="s">
        <v>129</v>
      </c>
      <c r="Z300" s="19">
        <v>0</v>
      </c>
      <c r="AA300" s="19">
        <v>0</v>
      </c>
    </row>
    <row r="301" spans="1:27">
      <c r="A301" s="19" t="s">
        <v>130</v>
      </c>
      <c r="B301" s="19">
        <v>0</v>
      </c>
      <c r="C301" s="19">
        <v>0</v>
      </c>
      <c r="E301" s="19" t="s">
        <v>130</v>
      </c>
      <c r="F301" s="19">
        <v>0</v>
      </c>
      <c r="G301" s="19">
        <v>0</v>
      </c>
      <c r="I301" s="19" t="s">
        <v>130</v>
      </c>
      <c r="J301" s="19">
        <v>0</v>
      </c>
      <c r="K301" s="19">
        <v>0</v>
      </c>
      <c r="M301" s="19" t="s">
        <v>130</v>
      </c>
      <c r="N301" s="19">
        <v>0</v>
      </c>
      <c r="O301" s="19">
        <v>0</v>
      </c>
      <c r="Q301" s="19" t="s">
        <v>130</v>
      </c>
      <c r="R301" s="19">
        <v>0</v>
      </c>
      <c r="S301" s="19">
        <v>0</v>
      </c>
      <c r="U301" s="19" t="s">
        <v>130</v>
      </c>
      <c r="V301" s="19">
        <v>0</v>
      </c>
      <c r="W301" s="19">
        <v>0</v>
      </c>
      <c r="Y301" s="19" t="s">
        <v>130</v>
      </c>
      <c r="Z301" s="19">
        <v>0</v>
      </c>
      <c r="AA301" s="19">
        <v>0</v>
      </c>
    </row>
    <row r="302" spans="1:27">
      <c r="A302" s="19" t="s">
        <v>131</v>
      </c>
      <c r="B302" s="19">
        <v>0</v>
      </c>
      <c r="C302" s="19">
        <v>0</v>
      </c>
      <c r="E302" s="19" t="s">
        <v>131</v>
      </c>
      <c r="F302" s="19">
        <v>0</v>
      </c>
      <c r="G302" s="19">
        <v>0</v>
      </c>
      <c r="I302" s="19" t="s">
        <v>131</v>
      </c>
      <c r="J302" s="19">
        <v>0</v>
      </c>
      <c r="K302" s="19">
        <v>0</v>
      </c>
      <c r="M302" s="19" t="s">
        <v>131</v>
      </c>
      <c r="N302" s="19">
        <v>0</v>
      </c>
      <c r="O302" s="19">
        <v>0</v>
      </c>
      <c r="Q302" s="19" t="s">
        <v>131</v>
      </c>
      <c r="R302" s="19">
        <v>0</v>
      </c>
      <c r="S302" s="19">
        <v>0</v>
      </c>
      <c r="U302" s="19" t="s">
        <v>131</v>
      </c>
      <c r="V302" s="19">
        <v>0</v>
      </c>
      <c r="W302" s="19">
        <v>0</v>
      </c>
      <c r="Y302" s="19" t="s">
        <v>131</v>
      </c>
      <c r="Z302" s="19">
        <v>0</v>
      </c>
      <c r="AA302" s="19">
        <v>0</v>
      </c>
    </row>
    <row r="303" spans="1:27">
      <c r="A303" s="19" t="s">
        <v>132</v>
      </c>
      <c r="B303" s="19">
        <v>0</v>
      </c>
      <c r="C303" s="19">
        <v>0</v>
      </c>
      <c r="E303" s="19" t="s">
        <v>132</v>
      </c>
      <c r="F303" s="19">
        <v>0</v>
      </c>
      <c r="G303" s="19">
        <v>0</v>
      </c>
      <c r="I303" s="19" t="s">
        <v>132</v>
      </c>
      <c r="J303" s="19">
        <v>0</v>
      </c>
      <c r="K303" s="19">
        <v>0</v>
      </c>
      <c r="M303" s="19" t="s">
        <v>132</v>
      </c>
      <c r="N303" s="19">
        <v>0</v>
      </c>
      <c r="O303" s="19">
        <v>0</v>
      </c>
      <c r="Q303" s="19" t="s">
        <v>132</v>
      </c>
      <c r="R303" s="19">
        <v>0</v>
      </c>
      <c r="S303" s="19">
        <v>0</v>
      </c>
      <c r="U303" s="19" t="s">
        <v>132</v>
      </c>
      <c r="V303" s="19">
        <v>0</v>
      </c>
      <c r="W303" s="19">
        <v>0</v>
      </c>
      <c r="Y303" s="19" t="s">
        <v>132</v>
      </c>
      <c r="Z303" s="19">
        <v>0</v>
      </c>
      <c r="AA303" s="19">
        <v>0</v>
      </c>
    </row>
    <row r="304" spans="1:27">
      <c r="A304" s="19" t="s">
        <v>133</v>
      </c>
      <c r="B304" s="19">
        <v>0</v>
      </c>
      <c r="C304" s="19">
        <v>0</v>
      </c>
      <c r="E304" s="19" t="s">
        <v>133</v>
      </c>
      <c r="F304" s="19">
        <v>0</v>
      </c>
      <c r="G304" s="19">
        <v>0</v>
      </c>
      <c r="I304" s="19" t="s">
        <v>133</v>
      </c>
      <c r="J304" s="19">
        <v>0</v>
      </c>
      <c r="K304" s="19">
        <v>0</v>
      </c>
      <c r="M304" s="19" t="s">
        <v>133</v>
      </c>
      <c r="N304" s="19">
        <v>0</v>
      </c>
      <c r="O304" s="19">
        <v>0</v>
      </c>
      <c r="Q304" s="19" t="s">
        <v>133</v>
      </c>
      <c r="R304" s="19">
        <v>0</v>
      </c>
      <c r="S304" s="19">
        <v>0</v>
      </c>
      <c r="U304" s="19" t="s">
        <v>133</v>
      </c>
      <c r="V304" s="19">
        <v>0</v>
      </c>
      <c r="W304" s="19">
        <v>0</v>
      </c>
      <c r="Y304" s="19" t="s">
        <v>133</v>
      </c>
      <c r="Z304" s="19">
        <v>0</v>
      </c>
      <c r="AA304" s="19">
        <v>0</v>
      </c>
    </row>
    <row r="305" spans="1:27">
      <c r="A305" s="19" t="s">
        <v>134</v>
      </c>
      <c r="B305" s="19">
        <v>0</v>
      </c>
      <c r="C305" s="19">
        <v>0</v>
      </c>
      <c r="E305" s="19" t="s">
        <v>134</v>
      </c>
      <c r="F305" s="19">
        <v>0</v>
      </c>
      <c r="G305" s="19">
        <v>0</v>
      </c>
      <c r="I305" s="19" t="s">
        <v>134</v>
      </c>
      <c r="J305" s="19">
        <v>0</v>
      </c>
      <c r="K305" s="19">
        <v>0</v>
      </c>
      <c r="M305" s="19" t="s">
        <v>134</v>
      </c>
      <c r="N305" s="19">
        <v>0</v>
      </c>
      <c r="O305" s="19">
        <v>0</v>
      </c>
      <c r="Q305" s="19" t="s">
        <v>134</v>
      </c>
      <c r="R305" s="19">
        <v>0</v>
      </c>
      <c r="S305" s="19">
        <v>0</v>
      </c>
      <c r="U305" s="19" t="s">
        <v>134</v>
      </c>
      <c r="V305" s="19">
        <v>0</v>
      </c>
      <c r="W305" s="19">
        <v>0</v>
      </c>
      <c r="Y305" s="19" t="s">
        <v>134</v>
      </c>
      <c r="Z305" s="19">
        <v>0</v>
      </c>
      <c r="AA305" s="19">
        <v>0</v>
      </c>
    </row>
    <row r="306" spans="1:27">
      <c r="A306" s="19" t="s">
        <v>135</v>
      </c>
      <c r="B306" s="19">
        <v>0</v>
      </c>
      <c r="C306" s="19">
        <v>0</v>
      </c>
      <c r="E306" s="19" t="s">
        <v>135</v>
      </c>
      <c r="F306" s="19">
        <v>0</v>
      </c>
      <c r="G306" s="19">
        <v>0</v>
      </c>
      <c r="I306" s="19" t="s">
        <v>135</v>
      </c>
      <c r="J306" s="19">
        <v>0</v>
      </c>
      <c r="K306" s="19">
        <v>0</v>
      </c>
      <c r="M306" s="19" t="s">
        <v>135</v>
      </c>
      <c r="N306" s="19">
        <v>0</v>
      </c>
      <c r="O306" s="19">
        <v>0</v>
      </c>
      <c r="Q306" s="19" t="s">
        <v>135</v>
      </c>
      <c r="R306" s="19">
        <v>0</v>
      </c>
      <c r="S306" s="19">
        <v>0</v>
      </c>
      <c r="U306" s="19" t="s">
        <v>135</v>
      </c>
      <c r="V306" s="19">
        <v>0</v>
      </c>
      <c r="W306" s="19">
        <v>0</v>
      </c>
      <c r="Y306" s="19" t="s">
        <v>135</v>
      </c>
      <c r="Z306" s="19">
        <v>0</v>
      </c>
      <c r="AA306" s="19">
        <v>0</v>
      </c>
    </row>
    <row r="307" spans="1:27">
      <c r="A307" s="19" t="s">
        <v>136</v>
      </c>
      <c r="B307" s="19">
        <v>0</v>
      </c>
      <c r="C307" s="19">
        <v>0</v>
      </c>
      <c r="E307" s="19" t="s">
        <v>136</v>
      </c>
      <c r="F307" s="19">
        <v>0</v>
      </c>
      <c r="G307" s="19">
        <v>0</v>
      </c>
      <c r="I307" s="19" t="s">
        <v>136</v>
      </c>
      <c r="J307" s="19">
        <v>0</v>
      </c>
      <c r="K307" s="19">
        <v>0</v>
      </c>
      <c r="M307" s="19" t="s">
        <v>136</v>
      </c>
      <c r="N307" s="19">
        <v>0</v>
      </c>
      <c r="O307" s="19">
        <v>0</v>
      </c>
      <c r="Q307" s="19" t="s">
        <v>136</v>
      </c>
      <c r="R307" s="19">
        <v>0</v>
      </c>
      <c r="S307" s="19">
        <v>0</v>
      </c>
      <c r="U307" s="19" t="s">
        <v>136</v>
      </c>
      <c r="V307" s="19">
        <v>0</v>
      </c>
      <c r="W307" s="19">
        <v>0</v>
      </c>
      <c r="Y307" s="19" t="s">
        <v>136</v>
      </c>
      <c r="Z307" s="19">
        <v>0</v>
      </c>
      <c r="AA307" s="19">
        <v>0</v>
      </c>
    </row>
    <row r="308" spans="1:27">
      <c r="A308" s="19" t="s">
        <v>137</v>
      </c>
      <c r="B308" s="19">
        <v>0</v>
      </c>
      <c r="C308" s="19">
        <v>0</v>
      </c>
      <c r="E308" s="19" t="s">
        <v>137</v>
      </c>
      <c r="F308" s="19">
        <v>0</v>
      </c>
      <c r="G308" s="19">
        <v>0</v>
      </c>
      <c r="I308" s="19" t="s">
        <v>137</v>
      </c>
      <c r="J308" s="19">
        <v>0</v>
      </c>
      <c r="K308" s="19">
        <v>0</v>
      </c>
      <c r="M308" s="19" t="s">
        <v>137</v>
      </c>
      <c r="N308" s="19">
        <v>0</v>
      </c>
      <c r="O308" s="19">
        <v>0</v>
      </c>
      <c r="Q308" s="19" t="s">
        <v>137</v>
      </c>
      <c r="R308" s="19">
        <v>0</v>
      </c>
      <c r="S308" s="19">
        <v>0</v>
      </c>
      <c r="U308" s="19" t="s">
        <v>137</v>
      </c>
      <c r="V308" s="19">
        <v>0</v>
      </c>
      <c r="W308" s="19">
        <v>0</v>
      </c>
      <c r="Y308" s="19" t="s">
        <v>137</v>
      </c>
      <c r="Z308" s="19">
        <v>0</v>
      </c>
      <c r="AA308" s="19">
        <v>0</v>
      </c>
    </row>
    <row r="309" spans="1:27">
      <c r="A309" s="19" t="s">
        <v>138</v>
      </c>
      <c r="B309" s="19">
        <v>0</v>
      </c>
      <c r="C309" s="19">
        <v>0</v>
      </c>
      <c r="E309" s="19" t="s">
        <v>138</v>
      </c>
      <c r="F309" s="19">
        <v>0</v>
      </c>
      <c r="G309" s="19">
        <v>0</v>
      </c>
      <c r="I309" s="19" t="s">
        <v>138</v>
      </c>
      <c r="J309" s="19">
        <v>0</v>
      </c>
      <c r="K309" s="19">
        <v>0</v>
      </c>
      <c r="M309" s="19" t="s">
        <v>138</v>
      </c>
      <c r="N309" s="19">
        <v>0</v>
      </c>
      <c r="O309" s="19">
        <v>0</v>
      </c>
      <c r="Q309" s="19" t="s">
        <v>138</v>
      </c>
      <c r="R309" s="19">
        <v>0</v>
      </c>
      <c r="S309" s="19">
        <v>0</v>
      </c>
      <c r="U309" s="19" t="s">
        <v>138</v>
      </c>
      <c r="V309" s="19">
        <v>0</v>
      </c>
      <c r="W309" s="19">
        <v>0</v>
      </c>
      <c r="Y309" s="19" t="s">
        <v>138</v>
      </c>
      <c r="Z309" s="19">
        <v>0</v>
      </c>
      <c r="AA309" s="19">
        <v>0</v>
      </c>
    </row>
    <row r="310" spans="1:27">
      <c r="A310" s="19" t="s">
        <v>139</v>
      </c>
      <c r="B310" s="19">
        <v>0</v>
      </c>
      <c r="C310" s="19">
        <v>0</v>
      </c>
      <c r="E310" s="19" t="s">
        <v>139</v>
      </c>
      <c r="F310" s="19">
        <v>0</v>
      </c>
      <c r="G310" s="19">
        <v>0</v>
      </c>
      <c r="I310" s="19" t="s">
        <v>139</v>
      </c>
      <c r="J310" s="19">
        <v>0</v>
      </c>
      <c r="K310" s="19">
        <v>0</v>
      </c>
      <c r="M310" s="19" t="s">
        <v>139</v>
      </c>
      <c r="N310" s="19">
        <v>0</v>
      </c>
      <c r="O310" s="19">
        <v>0</v>
      </c>
      <c r="Q310" s="19" t="s">
        <v>139</v>
      </c>
      <c r="R310" s="19">
        <v>0</v>
      </c>
      <c r="S310" s="19">
        <v>0</v>
      </c>
      <c r="U310" s="19" t="s">
        <v>139</v>
      </c>
      <c r="V310" s="19">
        <v>0</v>
      </c>
      <c r="W310" s="19">
        <v>0</v>
      </c>
      <c r="Y310" s="19" t="s">
        <v>139</v>
      </c>
      <c r="Z310" s="19">
        <v>0</v>
      </c>
      <c r="AA310" s="19">
        <v>0</v>
      </c>
    </row>
    <row r="311" spans="1:27">
      <c r="A311" s="19" t="s">
        <v>140</v>
      </c>
      <c r="B311" s="19">
        <v>0</v>
      </c>
      <c r="C311" s="19">
        <v>0</v>
      </c>
      <c r="E311" s="19" t="s">
        <v>140</v>
      </c>
      <c r="F311" s="19">
        <v>0</v>
      </c>
      <c r="G311" s="19">
        <v>0</v>
      </c>
      <c r="I311" s="19" t="s">
        <v>140</v>
      </c>
      <c r="J311" s="19">
        <v>0</v>
      </c>
      <c r="K311" s="19">
        <v>0</v>
      </c>
      <c r="M311" s="19" t="s">
        <v>140</v>
      </c>
      <c r="N311" s="19">
        <v>0</v>
      </c>
      <c r="O311" s="19">
        <v>0</v>
      </c>
      <c r="Q311" s="19" t="s">
        <v>140</v>
      </c>
      <c r="R311" s="19">
        <v>0</v>
      </c>
      <c r="S311" s="19">
        <v>0</v>
      </c>
      <c r="U311" s="19" t="s">
        <v>140</v>
      </c>
      <c r="V311" s="19">
        <v>0</v>
      </c>
      <c r="W311" s="19">
        <v>0</v>
      </c>
      <c r="Y311" s="19" t="s">
        <v>140</v>
      </c>
      <c r="Z311" s="19">
        <v>0</v>
      </c>
      <c r="AA311" s="19">
        <v>0</v>
      </c>
    </row>
    <row r="312" spans="1:27">
      <c r="A312" s="19" t="s">
        <v>141</v>
      </c>
      <c r="B312" s="19">
        <v>0</v>
      </c>
      <c r="C312" s="19">
        <v>0</v>
      </c>
      <c r="E312" s="19" t="s">
        <v>141</v>
      </c>
      <c r="F312" s="19">
        <v>0</v>
      </c>
      <c r="G312" s="19">
        <v>0</v>
      </c>
      <c r="I312" s="19" t="s">
        <v>141</v>
      </c>
      <c r="J312" s="19">
        <v>0</v>
      </c>
      <c r="K312" s="19">
        <v>0</v>
      </c>
      <c r="M312" s="19" t="s">
        <v>141</v>
      </c>
      <c r="N312" s="19">
        <v>0</v>
      </c>
      <c r="O312" s="19">
        <v>0</v>
      </c>
      <c r="Q312" s="19" t="s">
        <v>141</v>
      </c>
      <c r="R312" s="19">
        <v>0</v>
      </c>
      <c r="S312" s="19">
        <v>0</v>
      </c>
      <c r="U312" s="19" t="s">
        <v>141</v>
      </c>
      <c r="V312" s="19">
        <v>0</v>
      </c>
      <c r="W312" s="19">
        <v>0</v>
      </c>
      <c r="Y312" s="19" t="s">
        <v>141</v>
      </c>
      <c r="Z312" s="19">
        <v>0</v>
      </c>
      <c r="AA312" s="19">
        <v>0</v>
      </c>
    </row>
    <row r="313" spans="1:27">
      <c r="A313" s="19" t="s">
        <v>142</v>
      </c>
      <c r="B313" s="19">
        <v>0</v>
      </c>
      <c r="C313" s="19">
        <v>0</v>
      </c>
      <c r="E313" s="19" t="s">
        <v>142</v>
      </c>
      <c r="F313" s="19">
        <v>0</v>
      </c>
      <c r="G313" s="19">
        <v>0</v>
      </c>
      <c r="I313" s="19" t="s">
        <v>142</v>
      </c>
      <c r="J313" s="19">
        <v>0</v>
      </c>
      <c r="K313" s="19">
        <v>0</v>
      </c>
      <c r="M313" s="19" t="s">
        <v>142</v>
      </c>
      <c r="N313" s="19">
        <v>0</v>
      </c>
      <c r="O313" s="19">
        <v>0</v>
      </c>
      <c r="Q313" s="19" t="s">
        <v>142</v>
      </c>
      <c r="R313" s="19">
        <v>0</v>
      </c>
      <c r="S313" s="19">
        <v>0</v>
      </c>
      <c r="U313" s="19" t="s">
        <v>142</v>
      </c>
      <c r="V313" s="19">
        <v>0</v>
      </c>
      <c r="W313" s="19">
        <v>0</v>
      </c>
      <c r="Y313" s="19" t="s">
        <v>142</v>
      </c>
      <c r="Z313" s="19">
        <v>0</v>
      </c>
      <c r="AA313" s="19">
        <v>0</v>
      </c>
    </row>
    <row r="314" spans="1:27">
      <c r="A314" s="19" t="s">
        <v>143</v>
      </c>
      <c r="B314" s="19">
        <v>0</v>
      </c>
      <c r="C314" s="19">
        <v>0</v>
      </c>
      <c r="E314" s="19" t="s">
        <v>143</v>
      </c>
      <c r="F314" s="19">
        <v>0</v>
      </c>
      <c r="G314" s="19">
        <v>0</v>
      </c>
      <c r="I314" s="19" t="s">
        <v>143</v>
      </c>
      <c r="J314" s="19">
        <v>0</v>
      </c>
      <c r="K314" s="19">
        <v>0</v>
      </c>
      <c r="M314" s="19" t="s">
        <v>143</v>
      </c>
      <c r="N314" s="19">
        <v>0</v>
      </c>
      <c r="O314" s="19">
        <v>0</v>
      </c>
      <c r="Q314" s="19" t="s">
        <v>143</v>
      </c>
      <c r="R314" s="19">
        <v>0</v>
      </c>
      <c r="S314" s="19">
        <v>0</v>
      </c>
      <c r="U314" s="19" t="s">
        <v>143</v>
      </c>
      <c r="V314" s="19">
        <v>0</v>
      </c>
      <c r="W314" s="19">
        <v>0</v>
      </c>
      <c r="Y314" s="19" t="s">
        <v>143</v>
      </c>
      <c r="Z314" s="19">
        <v>0</v>
      </c>
      <c r="AA314" s="19">
        <v>0</v>
      </c>
    </row>
    <row r="315" spans="1:27">
      <c r="A315" s="19" t="s">
        <v>144</v>
      </c>
      <c r="B315" s="19">
        <v>0</v>
      </c>
      <c r="C315" s="19">
        <v>0</v>
      </c>
      <c r="E315" s="19" t="s">
        <v>144</v>
      </c>
      <c r="F315" s="19">
        <v>0</v>
      </c>
      <c r="G315" s="19">
        <v>0</v>
      </c>
      <c r="I315" s="19" t="s">
        <v>144</v>
      </c>
      <c r="J315" s="19">
        <v>0</v>
      </c>
      <c r="K315" s="19">
        <v>0</v>
      </c>
      <c r="M315" s="19" t="s">
        <v>144</v>
      </c>
      <c r="N315" s="19">
        <v>0</v>
      </c>
      <c r="O315" s="19">
        <v>0</v>
      </c>
      <c r="Q315" s="19" t="s">
        <v>144</v>
      </c>
      <c r="R315" s="19">
        <v>0</v>
      </c>
      <c r="S315" s="19">
        <v>0</v>
      </c>
      <c r="U315" s="19" t="s">
        <v>144</v>
      </c>
      <c r="V315" s="19">
        <v>0</v>
      </c>
      <c r="W315" s="19">
        <v>0</v>
      </c>
      <c r="Y315" s="19" t="s">
        <v>144</v>
      </c>
      <c r="Z315" s="19">
        <v>0</v>
      </c>
      <c r="AA315" s="19">
        <v>0</v>
      </c>
    </row>
    <row r="316" spans="1:27">
      <c r="A316" s="19" t="s">
        <v>145</v>
      </c>
      <c r="B316" s="19">
        <v>0</v>
      </c>
      <c r="C316" s="19">
        <v>0</v>
      </c>
      <c r="E316" s="19" t="s">
        <v>145</v>
      </c>
      <c r="F316" s="19">
        <v>0</v>
      </c>
      <c r="G316" s="19">
        <v>0</v>
      </c>
      <c r="I316" s="19" t="s">
        <v>145</v>
      </c>
      <c r="J316" s="19">
        <v>0</v>
      </c>
      <c r="K316" s="19">
        <v>0</v>
      </c>
      <c r="M316" s="19" t="s">
        <v>145</v>
      </c>
      <c r="N316" s="19">
        <v>0</v>
      </c>
      <c r="O316" s="19">
        <v>0</v>
      </c>
      <c r="Q316" s="19" t="s">
        <v>145</v>
      </c>
      <c r="R316" s="19">
        <v>0</v>
      </c>
      <c r="S316" s="19">
        <v>0</v>
      </c>
      <c r="U316" s="19" t="s">
        <v>145</v>
      </c>
      <c r="V316" s="19">
        <v>0</v>
      </c>
      <c r="W316" s="19">
        <v>0</v>
      </c>
      <c r="Y316" s="19" t="s">
        <v>145</v>
      </c>
      <c r="Z316" s="19">
        <v>0</v>
      </c>
      <c r="AA316" s="19">
        <v>0</v>
      </c>
    </row>
    <row r="317" spans="1:27">
      <c r="A317" s="19" t="s">
        <v>146</v>
      </c>
      <c r="B317" s="19">
        <v>0</v>
      </c>
      <c r="C317" s="19">
        <v>0</v>
      </c>
      <c r="E317" s="19" t="s">
        <v>146</v>
      </c>
      <c r="F317" s="19">
        <v>0</v>
      </c>
      <c r="G317" s="19">
        <v>0</v>
      </c>
      <c r="I317" s="19" t="s">
        <v>146</v>
      </c>
      <c r="J317" s="19">
        <v>0</v>
      </c>
      <c r="K317" s="19">
        <v>0</v>
      </c>
      <c r="M317" s="19" t="s">
        <v>146</v>
      </c>
      <c r="N317" s="19">
        <v>0</v>
      </c>
      <c r="O317" s="19">
        <v>0</v>
      </c>
      <c r="Q317" s="19" t="s">
        <v>146</v>
      </c>
      <c r="R317" s="19">
        <v>0</v>
      </c>
      <c r="S317" s="19">
        <v>0</v>
      </c>
      <c r="U317" s="19" t="s">
        <v>146</v>
      </c>
      <c r="V317" s="19">
        <v>0</v>
      </c>
      <c r="W317" s="19">
        <v>0</v>
      </c>
      <c r="Y317" s="19" t="s">
        <v>146</v>
      </c>
      <c r="Z317" s="19">
        <v>0</v>
      </c>
      <c r="AA317" s="19">
        <v>0</v>
      </c>
    </row>
    <row r="318" spans="1:27">
      <c r="A318" s="19" t="s">
        <v>147</v>
      </c>
      <c r="B318" s="19">
        <v>0</v>
      </c>
      <c r="C318" s="19">
        <v>0</v>
      </c>
      <c r="E318" s="19" t="s">
        <v>147</v>
      </c>
      <c r="F318" s="19">
        <v>0</v>
      </c>
      <c r="G318" s="19">
        <v>0</v>
      </c>
      <c r="I318" s="19" t="s">
        <v>147</v>
      </c>
      <c r="J318" s="19">
        <v>0</v>
      </c>
      <c r="K318" s="19">
        <v>0</v>
      </c>
      <c r="M318" s="19" t="s">
        <v>147</v>
      </c>
      <c r="N318" s="19">
        <v>0</v>
      </c>
      <c r="O318" s="19">
        <v>0</v>
      </c>
      <c r="Q318" s="19" t="s">
        <v>147</v>
      </c>
      <c r="R318" s="19">
        <v>0</v>
      </c>
      <c r="S318" s="19">
        <v>0</v>
      </c>
      <c r="U318" s="19" t="s">
        <v>147</v>
      </c>
      <c r="V318" s="19">
        <v>0</v>
      </c>
      <c r="W318" s="19">
        <v>0</v>
      </c>
      <c r="Y318" s="19" t="s">
        <v>147</v>
      </c>
      <c r="Z318" s="19">
        <v>0</v>
      </c>
      <c r="AA318" s="19">
        <v>0</v>
      </c>
    </row>
    <row r="319" spans="1:27">
      <c r="A319" s="19" t="s">
        <v>148</v>
      </c>
      <c r="B319" s="19">
        <v>0</v>
      </c>
      <c r="C319" s="19">
        <v>0</v>
      </c>
      <c r="E319" s="19" t="s">
        <v>148</v>
      </c>
      <c r="F319" s="19">
        <v>0</v>
      </c>
      <c r="G319" s="19">
        <v>0</v>
      </c>
      <c r="I319" s="19" t="s">
        <v>148</v>
      </c>
      <c r="J319" s="19">
        <v>0</v>
      </c>
      <c r="K319" s="19">
        <v>0</v>
      </c>
      <c r="M319" s="19" t="s">
        <v>148</v>
      </c>
      <c r="N319" s="19">
        <v>0</v>
      </c>
      <c r="O319" s="19">
        <v>0</v>
      </c>
      <c r="Q319" s="19" t="s">
        <v>148</v>
      </c>
      <c r="R319" s="19">
        <v>0</v>
      </c>
      <c r="S319" s="19">
        <v>0</v>
      </c>
      <c r="U319" s="19" t="s">
        <v>148</v>
      </c>
      <c r="V319" s="19">
        <v>0</v>
      </c>
      <c r="W319" s="19">
        <v>0</v>
      </c>
      <c r="Y319" s="19" t="s">
        <v>148</v>
      </c>
      <c r="Z319" s="19">
        <v>0</v>
      </c>
      <c r="AA319" s="19">
        <v>0</v>
      </c>
    </row>
    <row r="320" spans="1:27">
      <c r="A320" s="19" t="s">
        <v>149</v>
      </c>
      <c r="B320" s="19">
        <v>0</v>
      </c>
      <c r="C320" s="19">
        <v>0</v>
      </c>
      <c r="E320" s="19" t="s">
        <v>149</v>
      </c>
      <c r="F320" s="19">
        <v>0</v>
      </c>
      <c r="G320" s="19">
        <v>0</v>
      </c>
      <c r="I320" s="19" t="s">
        <v>149</v>
      </c>
      <c r="J320" s="19">
        <v>0</v>
      </c>
      <c r="K320" s="19">
        <v>0</v>
      </c>
      <c r="M320" s="19" t="s">
        <v>149</v>
      </c>
      <c r="N320" s="19">
        <v>0</v>
      </c>
      <c r="O320" s="19">
        <v>0</v>
      </c>
      <c r="Q320" s="19" t="s">
        <v>149</v>
      </c>
      <c r="R320" s="19">
        <v>0</v>
      </c>
      <c r="S320" s="19">
        <v>0</v>
      </c>
      <c r="U320" s="19" t="s">
        <v>149</v>
      </c>
      <c r="V320" s="19">
        <v>0</v>
      </c>
      <c r="W320" s="19">
        <v>0</v>
      </c>
      <c r="Y320" s="19" t="s">
        <v>149</v>
      </c>
      <c r="Z320" s="19">
        <v>0</v>
      </c>
      <c r="AA320" s="19">
        <v>0</v>
      </c>
    </row>
    <row r="321" spans="1:27">
      <c r="A321" s="19" t="s">
        <v>150</v>
      </c>
      <c r="B321" s="19">
        <v>0</v>
      </c>
      <c r="C321" s="19">
        <v>0</v>
      </c>
      <c r="E321" s="19" t="s">
        <v>150</v>
      </c>
      <c r="F321" s="19">
        <v>0</v>
      </c>
      <c r="G321" s="19">
        <v>0</v>
      </c>
      <c r="I321" s="19" t="s">
        <v>150</v>
      </c>
      <c r="J321" s="19">
        <v>0</v>
      </c>
      <c r="K321" s="19">
        <v>0</v>
      </c>
      <c r="M321" s="19" t="s">
        <v>150</v>
      </c>
      <c r="N321" s="19">
        <v>0</v>
      </c>
      <c r="O321" s="19">
        <v>0</v>
      </c>
      <c r="Q321" s="19" t="s">
        <v>150</v>
      </c>
      <c r="R321" s="19">
        <v>0</v>
      </c>
      <c r="S321" s="19">
        <v>0</v>
      </c>
      <c r="U321" s="19" t="s">
        <v>150</v>
      </c>
      <c r="V321" s="19">
        <v>0</v>
      </c>
      <c r="W321" s="19">
        <v>0</v>
      </c>
      <c r="Y321" s="19" t="s">
        <v>150</v>
      </c>
      <c r="Z321" s="19">
        <v>0</v>
      </c>
      <c r="AA321" s="19">
        <v>0</v>
      </c>
    </row>
    <row r="322" spans="1:27">
      <c r="A322" s="19" t="s">
        <v>151</v>
      </c>
      <c r="B322" s="19">
        <v>0</v>
      </c>
      <c r="C322" s="19">
        <v>0</v>
      </c>
      <c r="E322" s="19" t="s">
        <v>151</v>
      </c>
      <c r="F322" s="19">
        <v>0</v>
      </c>
      <c r="G322" s="19">
        <v>0</v>
      </c>
      <c r="I322" s="19" t="s">
        <v>151</v>
      </c>
      <c r="J322" s="19">
        <v>0</v>
      </c>
      <c r="K322" s="19">
        <v>0</v>
      </c>
      <c r="M322" s="19" t="s">
        <v>151</v>
      </c>
      <c r="N322" s="19">
        <v>0</v>
      </c>
      <c r="O322" s="19">
        <v>0</v>
      </c>
      <c r="Q322" s="19" t="s">
        <v>151</v>
      </c>
      <c r="R322" s="19">
        <v>0</v>
      </c>
      <c r="S322" s="19">
        <v>0</v>
      </c>
      <c r="U322" s="19" t="s">
        <v>151</v>
      </c>
      <c r="V322" s="19">
        <v>0</v>
      </c>
      <c r="W322" s="19">
        <v>0</v>
      </c>
      <c r="Y322" s="19" t="s">
        <v>151</v>
      </c>
      <c r="Z322" s="19">
        <v>0</v>
      </c>
      <c r="AA322" s="19">
        <v>0</v>
      </c>
    </row>
    <row r="323" spans="1:27">
      <c r="A323" s="19" t="s">
        <v>152</v>
      </c>
      <c r="B323" s="19">
        <v>0</v>
      </c>
      <c r="C323" s="19">
        <v>0</v>
      </c>
      <c r="E323" s="19" t="s">
        <v>152</v>
      </c>
      <c r="F323" s="19">
        <v>0</v>
      </c>
      <c r="G323" s="19">
        <v>0</v>
      </c>
      <c r="I323" s="19" t="s">
        <v>152</v>
      </c>
      <c r="J323" s="19">
        <v>0</v>
      </c>
      <c r="K323" s="19">
        <v>0</v>
      </c>
      <c r="M323" s="19" t="s">
        <v>152</v>
      </c>
      <c r="N323" s="19">
        <v>0</v>
      </c>
      <c r="O323" s="19">
        <v>0</v>
      </c>
      <c r="Q323" s="19" t="s">
        <v>152</v>
      </c>
      <c r="R323" s="19">
        <v>0</v>
      </c>
      <c r="S323" s="19">
        <v>0</v>
      </c>
      <c r="U323" s="19" t="s">
        <v>152</v>
      </c>
      <c r="V323" s="19">
        <v>0</v>
      </c>
      <c r="W323" s="19">
        <v>0</v>
      </c>
      <c r="Y323" s="19" t="s">
        <v>152</v>
      </c>
      <c r="Z323" s="19">
        <v>0</v>
      </c>
      <c r="AA323" s="19">
        <v>0</v>
      </c>
    </row>
    <row r="324" spans="1:27">
      <c r="A324" s="19" t="s">
        <v>153</v>
      </c>
      <c r="B324" s="19">
        <v>0</v>
      </c>
      <c r="C324" s="19">
        <v>0</v>
      </c>
      <c r="E324" s="19" t="s">
        <v>153</v>
      </c>
      <c r="F324" s="19">
        <v>0</v>
      </c>
      <c r="G324" s="19">
        <v>0</v>
      </c>
      <c r="I324" s="19" t="s">
        <v>153</v>
      </c>
      <c r="J324" s="19">
        <v>0</v>
      </c>
      <c r="K324" s="19">
        <v>0</v>
      </c>
      <c r="M324" s="19" t="s">
        <v>153</v>
      </c>
      <c r="N324" s="19">
        <v>0</v>
      </c>
      <c r="O324" s="19">
        <v>0</v>
      </c>
      <c r="Q324" s="19" t="s">
        <v>153</v>
      </c>
      <c r="R324" s="19">
        <v>0</v>
      </c>
      <c r="S324" s="19">
        <v>0</v>
      </c>
      <c r="U324" s="19" t="s">
        <v>153</v>
      </c>
      <c r="V324" s="19">
        <v>0</v>
      </c>
      <c r="W324" s="19">
        <v>0</v>
      </c>
      <c r="Y324" s="19" t="s">
        <v>153</v>
      </c>
      <c r="Z324" s="19">
        <v>0</v>
      </c>
      <c r="AA324" s="19">
        <v>0</v>
      </c>
    </row>
    <row r="325" spans="1:27">
      <c r="A325" s="19" t="s">
        <v>154</v>
      </c>
      <c r="B325" s="19">
        <v>0</v>
      </c>
      <c r="C325" s="19">
        <v>0</v>
      </c>
      <c r="E325" s="19" t="s">
        <v>154</v>
      </c>
      <c r="F325" s="19">
        <v>0</v>
      </c>
      <c r="G325" s="19">
        <v>0</v>
      </c>
      <c r="I325" s="19" t="s">
        <v>154</v>
      </c>
      <c r="J325" s="19">
        <v>0</v>
      </c>
      <c r="K325" s="19">
        <v>0</v>
      </c>
      <c r="M325" s="19" t="s">
        <v>154</v>
      </c>
      <c r="N325" s="19">
        <v>0</v>
      </c>
      <c r="O325" s="19">
        <v>0</v>
      </c>
      <c r="Q325" s="19" t="s">
        <v>154</v>
      </c>
      <c r="R325" s="19">
        <v>0</v>
      </c>
      <c r="S325" s="19">
        <v>0</v>
      </c>
      <c r="U325" s="19" t="s">
        <v>154</v>
      </c>
      <c r="V325" s="19">
        <v>0</v>
      </c>
      <c r="W325" s="19">
        <v>0</v>
      </c>
      <c r="Y325" s="19" t="s">
        <v>154</v>
      </c>
      <c r="Z325" s="19">
        <v>0</v>
      </c>
      <c r="AA325" s="19">
        <v>0</v>
      </c>
    </row>
    <row r="326" spans="1:27">
      <c r="A326" s="19" t="s">
        <v>155</v>
      </c>
      <c r="B326" s="19">
        <v>0</v>
      </c>
      <c r="C326" s="19">
        <v>0</v>
      </c>
      <c r="E326" s="19" t="s">
        <v>155</v>
      </c>
      <c r="F326" s="19">
        <v>0</v>
      </c>
      <c r="G326" s="19">
        <v>0</v>
      </c>
      <c r="I326" s="19" t="s">
        <v>155</v>
      </c>
      <c r="J326" s="19">
        <v>0</v>
      </c>
      <c r="K326" s="19">
        <v>0</v>
      </c>
      <c r="M326" s="19" t="s">
        <v>155</v>
      </c>
      <c r="N326" s="19">
        <v>0</v>
      </c>
      <c r="O326" s="19">
        <v>0</v>
      </c>
      <c r="Q326" s="19" t="s">
        <v>155</v>
      </c>
      <c r="R326" s="19">
        <v>0</v>
      </c>
      <c r="S326" s="19">
        <v>0</v>
      </c>
      <c r="U326" s="19" t="s">
        <v>155</v>
      </c>
      <c r="V326" s="19">
        <v>0</v>
      </c>
      <c r="W326" s="19">
        <v>0</v>
      </c>
      <c r="Y326" s="19" t="s">
        <v>155</v>
      </c>
      <c r="Z326" s="19">
        <v>0</v>
      </c>
      <c r="AA326" s="19">
        <v>0</v>
      </c>
    </row>
    <row r="327" spans="1:27">
      <c r="A327" s="19" t="s">
        <v>156</v>
      </c>
      <c r="B327" s="19">
        <v>0</v>
      </c>
      <c r="C327" s="19">
        <v>0</v>
      </c>
      <c r="E327" s="19" t="s">
        <v>156</v>
      </c>
      <c r="F327" s="19">
        <v>0</v>
      </c>
      <c r="G327" s="19">
        <v>0</v>
      </c>
      <c r="I327" s="19" t="s">
        <v>156</v>
      </c>
      <c r="J327" s="19">
        <v>0</v>
      </c>
      <c r="K327" s="19">
        <v>0</v>
      </c>
      <c r="M327" s="19" t="s">
        <v>156</v>
      </c>
      <c r="N327" s="19">
        <v>0</v>
      </c>
      <c r="O327" s="19">
        <v>0</v>
      </c>
      <c r="Q327" s="19" t="s">
        <v>156</v>
      </c>
      <c r="R327" s="19">
        <v>0</v>
      </c>
      <c r="S327" s="19">
        <v>0</v>
      </c>
      <c r="U327" s="19" t="s">
        <v>156</v>
      </c>
      <c r="V327" s="19">
        <v>0</v>
      </c>
      <c r="W327" s="19">
        <v>0</v>
      </c>
      <c r="Y327" s="19" t="s">
        <v>156</v>
      </c>
      <c r="Z327" s="19">
        <v>0</v>
      </c>
      <c r="AA327" s="19">
        <v>0</v>
      </c>
    </row>
    <row r="328" spans="1:27">
      <c r="A328" s="19" t="s">
        <v>157</v>
      </c>
      <c r="B328" s="19">
        <v>0</v>
      </c>
      <c r="C328" s="19">
        <v>0</v>
      </c>
      <c r="E328" s="19" t="s">
        <v>157</v>
      </c>
      <c r="F328" s="19">
        <v>0</v>
      </c>
      <c r="G328" s="19">
        <v>0</v>
      </c>
      <c r="I328" s="19" t="s">
        <v>157</v>
      </c>
      <c r="J328" s="19">
        <v>0</v>
      </c>
      <c r="K328" s="19">
        <v>0</v>
      </c>
      <c r="M328" s="19" t="s">
        <v>157</v>
      </c>
      <c r="N328" s="19">
        <v>0</v>
      </c>
      <c r="O328" s="19">
        <v>0</v>
      </c>
      <c r="Q328" s="19" t="s">
        <v>157</v>
      </c>
      <c r="R328" s="19">
        <v>0</v>
      </c>
      <c r="S328" s="19">
        <v>0</v>
      </c>
      <c r="U328" s="19" t="s">
        <v>157</v>
      </c>
      <c r="V328" s="19">
        <v>0</v>
      </c>
      <c r="W328" s="19">
        <v>0</v>
      </c>
      <c r="Y328" s="19" t="s">
        <v>157</v>
      </c>
      <c r="Z328" s="19">
        <v>0</v>
      </c>
      <c r="AA328" s="19">
        <v>0</v>
      </c>
    </row>
    <row r="329" spans="1:27">
      <c r="A329" s="19" t="s">
        <v>158</v>
      </c>
      <c r="B329" s="19">
        <v>0</v>
      </c>
      <c r="C329" s="19">
        <v>0</v>
      </c>
      <c r="E329" s="19" t="s">
        <v>158</v>
      </c>
      <c r="F329" s="19">
        <v>0</v>
      </c>
      <c r="G329" s="19">
        <v>0</v>
      </c>
      <c r="I329" s="19" t="s">
        <v>158</v>
      </c>
      <c r="J329" s="19">
        <v>0</v>
      </c>
      <c r="K329" s="19">
        <v>0</v>
      </c>
      <c r="M329" s="19" t="s">
        <v>158</v>
      </c>
      <c r="N329" s="19">
        <v>0</v>
      </c>
      <c r="O329" s="19">
        <v>0</v>
      </c>
      <c r="Q329" s="19" t="s">
        <v>158</v>
      </c>
      <c r="R329" s="19">
        <v>0</v>
      </c>
      <c r="S329" s="19">
        <v>0</v>
      </c>
      <c r="U329" s="19" t="s">
        <v>158</v>
      </c>
      <c r="V329" s="19">
        <v>0</v>
      </c>
      <c r="W329" s="19">
        <v>0</v>
      </c>
      <c r="Y329" s="19" t="s">
        <v>158</v>
      </c>
      <c r="Z329" s="19">
        <v>0</v>
      </c>
      <c r="AA329" s="19">
        <v>0</v>
      </c>
    </row>
    <row r="330" spans="1:27">
      <c r="A330" s="19" t="s">
        <v>159</v>
      </c>
      <c r="B330" s="19">
        <v>0</v>
      </c>
      <c r="C330" s="19">
        <v>0</v>
      </c>
      <c r="E330" s="19" t="s">
        <v>159</v>
      </c>
      <c r="F330" s="19">
        <v>0</v>
      </c>
      <c r="G330" s="19">
        <v>0</v>
      </c>
      <c r="I330" s="19" t="s">
        <v>159</v>
      </c>
      <c r="J330" s="19">
        <v>0</v>
      </c>
      <c r="K330" s="19">
        <v>0</v>
      </c>
      <c r="M330" s="19" t="s">
        <v>159</v>
      </c>
      <c r="N330" s="19">
        <v>0</v>
      </c>
      <c r="O330" s="19">
        <v>0</v>
      </c>
      <c r="Q330" s="19" t="s">
        <v>159</v>
      </c>
      <c r="R330" s="19">
        <v>0</v>
      </c>
      <c r="S330" s="19">
        <v>0</v>
      </c>
      <c r="U330" s="19" t="s">
        <v>159</v>
      </c>
      <c r="V330" s="19">
        <v>0</v>
      </c>
      <c r="W330" s="19">
        <v>0</v>
      </c>
      <c r="Y330" s="19" t="s">
        <v>159</v>
      </c>
      <c r="Z330" s="19">
        <v>0</v>
      </c>
      <c r="AA330" s="19">
        <v>0</v>
      </c>
    </row>
    <row r="331" spans="1:27">
      <c r="A331" s="19" t="s">
        <v>160</v>
      </c>
      <c r="B331" s="19">
        <v>0</v>
      </c>
      <c r="C331" s="19">
        <v>0</v>
      </c>
      <c r="E331" s="19" t="s">
        <v>160</v>
      </c>
      <c r="F331" s="19">
        <v>0</v>
      </c>
      <c r="G331" s="19">
        <v>0</v>
      </c>
      <c r="I331" s="19" t="s">
        <v>160</v>
      </c>
      <c r="J331" s="19">
        <v>0</v>
      </c>
      <c r="K331" s="19">
        <v>0</v>
      </c>
      <c r="M331" s="19" t="s">
        <v>160</v>
      </c>
      <c r="N331" s="19">
        <v>0</v>
      </c>
      <c r="O331" s="19">
        <v>0</v>
      </c>
      <c r="Q331" s="19" t="s">
        <v>160</v>
      </c>
      <c r="R331" s="19">
        <v>0</v>
      </c>
      <c r="S331" s="19">
        <v>0</v>
      </c>
      <c r="U331" s="19" t="s">
        <v>160</v>
      </c>
      <c r="V331" s="19">
        <v>0</v>
      </c>
      <c r="W331" s="19">
        <v>0</v>
      </c>
      <c r="Y331" s="19" t="s">
        <v>160</v>
      </c>
      <c r="Z331" s="19">
        <v>0</v>
      </c>
      <c r="AA331" s="19">
        <v>0</v>
      </c>
    </row>
    <row r="332" spans="1:27">
      <c r="A332" s="19" t="s">
        <v>161</v>
      </c>
      <c r="B332" s="19">
        <v>0</v>
      </c>
      <c r="C332" s="19">
        <v>0</v>
      </c>
      <c r="E332" s="19" t="s">
        <v>161</v>
      </c>
      <c r="F332" s="19">
        <v>0</v>
      </c>
      <c r="G332" s="19">
        <v>0</v>
      </c>
      <c r="I332" s="19" t="s">
        <v>161</v>
      </c>
      <c r="J332" s="19">
        <v>0</v>
      </c>
      <c r="K332" s="19">
        <v>0</v>
      </c>
      <c r="M332" s="19" t="s">
        <v>161</v>
      </c>
      <c r="N332" s="19">
        <v>0</v>
      </c>
      <c r="O332" s="19">
        <v>0</v>
      </c>
      <c r="Q332" s="19" t="s">
        <v>161</v>
      </c>
      <c r="R332" s="19">
        <v>0</v>
      </c>
      <c r="S332" s="19">
        <v>0</v>
      </c>
      <c r="U332" s="19" t="s">
        <v>161</v>
      </c>
      <c r="V332" s="19">
        <v>0</v>
      </c>
      <c r="W332" s="19">
        <v>0</v>
      </c>
      <c r="Y332" s="19" t="s">
        <v>161</v>
      </c>
      <c r="Z332" s="19">
        <v>0</v>
      </c>
      <c r="AA332" s="19">
        <v>0</v>
      </c>
    </row>
    <row r="333" spans="1:27">
      <c r="A333" s="19" t="s">
        <v>162</v>
      </c>
      <c r="B333" s="19">
        <v>0</v>
      </c>
      <c r="C333" s="19">
        <v>0</v>
      </c>
      <c r="E333" s="19" t="s">
        <v>162</v>
      </c>
      <c r="F333" s="19">
        <v>0</v>
      </c>
      <c r="G333" s="19">
        <v>0</v>
      </c>
      <c r="I333" s="19" t="s">
        <v>162</v>
      </c>
      <c r="J333" s="19">
        <v>0</v>
      </c>
      <c r="K333" s="19">
        <v>0</v>
      </c>
      <c r="M333" s="19" t="s">
        <v>162</v>
      </c>
      <c r="N333" s="19">
        <v>0</v>
      </c>
      <c r="O333" s="19">
        <v>0</v>
      </c>
      <c r="Q333" s="19" t="s">
        <v>162</v>
      </c>
      <c r="R333" s="19">
        <v>0</v>
      </c>
      <c r="S333" s="19">
        <v>0</v>
      </c>
      <c r="U333" s="19" t="s">
        <v>162</v>
      </c>
      <c r="V333" s="19">
        <v>0</v>
      </c>
      <c r="W333" s="19">
        <v>0</v>
      </c>
      <c r="Y333" s="19" t="s">
        <v>162</v>
      </c>
      <c r="Z333" s="19">
        <v>0</v>
      </c>
      <c r="AA333" s="19">
        <v>0</v>
      </c>
    </row>
    <row r="334" spans="1:27">
      <c r="A334" s="19" t="s">
        <v>163</v>
      </c>
      <c r="B334" s="19">
        <v>0</v>
      </c>
      <c r="C334" s="19">
        <v>0</v>
      </c>
      <c r="E334" s="19" t="s">
        <v>163</v>
      </c>
      <c r="F334" s="19">
        <v>0</v>
      </c>
      <c r="G334" s="19">
        <v>0</v>
      </c>
      <c r="I334" s="19" t="s">
        <v>163</v>
      </c>
      <c r="J334" s="19">
        <v>0</v>
      </c>
      <c r="K334" s="19">
        <v>0</v>
      </c>
      <c r="M334" s="19" t="s">
        <v>163</v>
      </c>
      <c r="N334" s="19">
        <v>0</v>
      </c>
      <c r="O334" s="19">
        <v>0</v>
      </c>
      <c r="Q334" s="19" t="s">
        <v>163</v>
      </c>
      <c r="R334" s="19">
        <v>0</v>
      </c>
      <c r="S334" s="19">
        <v>0</v>
      </c>
      <c r="U334" s="19" t="s">
        <v>163</v>
      </c>
      <c r="V334" s="19">
        <v>0</v>
      </c>
      <c r="W334" s="19">
        <v>0</v>
      </c>
      <c r="Y334" s="19" t="s">
        <v>163</v>
      </c>
      <c r="Z334" s="19">
        <v>0</v>
      </c>
      <c r="AA334" s="19">
        <v>0</v>
      </c>
    </row>
    <row r="335" spans="1:27">
      <c r="A335" s="19" t="s">
        <v>164</v>
      </c>
      <c r="B335" s="19">
        <v>0</v>
      </c>
      <c r="C335" s="19">
        <v>0</v>
      </c>
      <c r="E335" s="19" t="s">
        <v>164</v>
      </c>
      <c r="F335" s="19">
        <v>0</v>
      </c>
      <c r="G335" s="19">
        <v>0</v>
      </c>
      <c r="I335" s="19" t="s">
        <v>164</v>
      </c>
      <c r="J335" s="19">
        <v>0</v>
      </c>
      <c r="K335" s="19">
        <v>0</v>
      </c>
      <c r="M335" s="19" t="s">
        <v>164</v>
      </c>
      <c r="N335" s="19">
        <v>0</v>
      </c>
      <c r="O335" s="19">
        <v>0</v>
      </c>
      <c r="Q335" s="19" t="s">
        <v>164</v>
      </c>
      <c r="R335" s="19">
        <v>0</v>
      </c>
      <c r="S335" s="19">
        <v>0</v>
      </c>
      <c r="U335" s="19" t="s">
        <v>164</v>
      </c>
      <c r="V335" s="19">
        <v>0</v>
      </c>
      <c r="W335" s="19">
        <v>0</v>
      </c>
      <c r="Y335" s="19" t="s">
        <v>164</v>
      </c>
      <c r="Z335" s="19">
        <v>0</v>
      </c>
      <c r="AA335" s="19">
        <v>0</v>
      </c>
    </row>
    <row r="336" spans="1:27">
      <c r="A336" s="19" t="s">
        <v>165</v>
      </c>
      <c r="B336" s="19">
        <v>0</v>
      </c>
      <c r="C336" s="19">
        <v>0</v>
      </c>
      <c r="E336" s="19" t="s">
        <v>165</v>
      </c>
      <c r="F336" s="19">
        <v>0</v>
      </c>
      <c r="G336" s="19">
        <v>0</v>
      </c>
      <c r="I336" s="19" t="s">
        <v>165</v>
      </c>
      <c r="J336" s="19">
        <v>0</v>
      </c>
      <c r="K336" s="19">
        <v>0</v>
      </c>
      <c r="M336" s="19" t="s">
        <v>165</v>
      </c>
      <c r="N336" s="19">
        <v>0</v>
      </c>
      <c r="O336" s="19">
        <v>0</v>
      </c>
      <c r="Q336" s="19" t="s">
        <v>165</v>
      </c>
      <c r="R336" s="19">
        <v>0</v>
      </c>
      <c r="S336" s="19">
        <v>0</v>
      </c>
      <c r="U336" s="19" t="s">
        <v>165</v>
      </c>
      <c r="V336" s="19">
        <v>0</v>
      </c>
      <c r="W336" s="19">
        <v>0</v>
      </c>
      <c r="Y336" s="19" t="s">
        <v>165</v>
      </c>
      <c r="Z336" s="19">
        <v>0</v>
      </c>
      <c r="AA336" s="19">
        <v>0</v>
      </c>
    </row>
    <row r="337" spans="1:27">
      <c r="A337" s="19" t="s">
        <v>166</v>
      </c>
      <c r="B337" s="19">
        <v>0</v>
      </c>
      <c r="C337" s="19">
        <v>0</v>
      </c>
      <c r="E337" s="19" t="s">
        <v>166</v>
      </c>
      <c r="F337" s="19">
        <v>0</v>
      </c>
      <c r="G337" s="19">
        <v>0</v>
      </c>
      <c r="I337" s="19" t="s">
        <v>166</v>
      </c>
      <c r="J337" s="19">
        <v>0</v>
      </c>
      <c r="K337" s="19">
        <v>0</v>
      </c>
      <c r="M337" s="19" t="s">
        <v>166</v>
      </c>
      <c r="N337" s="19">
        <v>0</v>
      </c>
      <c r="O337" s="19">
        <v>0</v>
      </c>
      <c r="Q337" s="19" t="s">
        <v>166</v>
      </c>
      <c r="R337" s="19">
        <v>0</v>
      </c>
      <c r="S337" s="19">
        <v>0</v>
      </c>
      <c r="U337" s="19" t="s">
        <v>166</v>
      </c>
      <c r="V337" s="19">
        <v>0</v>
      </c>
      <c r="W337" s="19">
        <v>0</v>
      </c>
      <c r="Y337" s="19" t="s">
        <v>166</v>
      </c>
      <c r="Z337" s="19">
        <v>0</v>
      </c>
      <c r="AA337" s="19">
        <v>0</v>
      </c>
    </row>
    <row r="338" spans="1:27">
      <c r="A338" s="19" t="s">
        <v>167</v>
      </c>
      <c r="B338" s="19">
        <v>0</v>
      </c>
      <c r="C338" s="19">
        <v>0</v>
      </c>
      <c r="E338" s="19" t="s">
        <v>167</v>
      </c>
      <c r="F338" s="19">
        <v>0</v>
      </c>
      <c r="G338" s="19">
        <v>0</v>
      </c>
      <c r="I338" s="19" t="s">
        <v>167</v>
      </c>
      <c r="J338" s="19">
        <v>0</v>
      </c>
      <c r="K338" s="19">
        <v>0</v>
      </c>
      <c r="M338" s="19" t="s">
        <v>167</v>
      </c>
      <c r="N338" s="19">
        <v>0</v>
      </c>
      <c r="O338" s="19">
        <v>0</v>
      </c>
      <c r="Q338" s="19" t="s">
        <v>167</v>
      </c>
      <c r="R338" s="19">
        <v>0</v>
      </c>
      <c r="S338" s="19">
        <v>0</v>
      </c>
      <c r="U338" s="19" t="s">
        <v>167</v>
      </c>
      <c r="V338" s="19">
        <v>0</v>
      </c>
      <c r="W338" s="19">
        <v>0</v>
      </c>
      <c r="Y338" s="19" t="s">
        <v>167</v>
      </c>
      <c r="Z338" s="19">
        <v>0</v>
      </c>
      <c r="AA338" s="19">
        <v>0</v>
      </c>
    </row>
    <row r="339" spans="1:27">
      <c r="A339" s="19" t="s">
        <v>168</v>
      </c>
      <c r="B339" s="19">
        <v>0</v>
      </c>
      <c r="C339" s="19">
        <v>0</v>
      </c>
      <c r="E339" s="19" t="s">
        <v>168</v>
      </c>
      <c r="F339" s="19">
        <v>0</v>
      </c>
      <c r="G339" s="19">
        <v>0</v>
      </c>
      <c r="I339" s="19" t="s">
        <v>168</v>
      </c>
      <c r="J339" s="19">
        <v>0</v>
      </c>
      <c r="K339" s="19">
        <v>0</v>
      </c>
      <c r="M339" s="19" t="s">
        <v>168</v>
      </c>
      <c r="N339" s="19">
        <v>0</v>
      </c>
      <c r="O339" s="19">
        <v>0</v>
      </c>
      <c r="Q339" s="19" t="s">
        <v>168</v>
      </c>
      <c r="R339" s="19">
        <v>0</v>
      </c>
      <c r="S339" s="19">
        <v>0</v>
      </c>
      <c r="U339" s="19" t="s">
        <v>168</v>
      </c>
      <c r="V339" s="19">
        <v>0</v>
      </c>
      <c r="W339" s="19">
        <v>0</v>
      </c>
      <c r="Y339" s="19" t="s">
        <v>168</v>
      </c>
      <c r="Z339" s="19">
        <v>0</v>
      </c>
      <c r="AA339" s="19">
        <v>0</v>
      </c>
    </row>
    <row r="340" spans="1:27">
      <c r="A340" s="19" t="s">
        <v>169</v>
      </c>
      <c r="B340" s="19">
        <v>0</v>
      </c>
      <c r="C340" s="19">
        <v>0</v>
      </c>
      <c r="E340" s="19" t="s">
        <v>169</v>
      </c>
      <c r="F340" s="19">
        <v>0</v>
      </c>
      <c r="G340" s="19">
        <v>0</v>
      </c>
      <c r="I340" s="19" t="s">
        <v>169</v>
      </c>
      <c r="J340" s="19">
        <v>0</v>
      </c>
      <c r="K340" s="19">
        <v>0</v>
      </c>
      <c r="M340" s="19" t="s">
        <v>169</v>
      </c>
      <c r="N340" s="19">
        <v>0</v>
      </c>
      <c r="O340" s="19">
        <v>0</v>
      </c>
      <c r="Q340" s="19" t="s">
        <v>169</v>
      </c>
      <c r="R340" s="19">
        <v>0</v>
      </c>
      <c r="S340" s="19">
        <v>0</v>
      </c>
      <c r="U340" s="19" t="s">
        <v>169</v>
      </c>
      <c r="V340" s="19">
        <v>0</v>
      </c>
      <c r="W340" s="19">
        <v>0</v>
      </c>
      <c r="Y340" s="19" t="s">
        <v>169</v>
      </c>
      <c r="Z340" s="19">
        <v>0</v>
      </c>
      <c r="AA340" s="19">
        <v>0</v>
      </c>
    </row>
    <row r="341" spans="1:27">
      <c r="A341" s="19" t="s">
        <v>170</v>
      </c>
      <c r="B341" s="19">
        <v>0</v>
      </c>
      <c r="C341" s="19">
        <v>0</v>
      </c>
      <c r="E341" s="19" t="s">
        <v>170</v>
      </c>
      <c r="F341" s="19">
        <v>0</v>
      </c>
      <c r="G341" s="19">
        <v>0</v>
      </c>
      <c r="I341" s="19" t="s">
        <v>170</v>
      </c>
      <c r="J341" s="19">
        <v>0</v>
      </c>
      <c r="K341" s="19">
        <v>0</v>
      </c>
      <c r="M341" s="19" t="s">
        <v>170</v>
      </c>
      <c r="N341" s="19">
        <v>0</v>
      </c>
      <c r="O341" s="19">
        <v>0</v>
      </c>
      <c r="Q341" s="19" t="s">
        <v>170</v>
      </c>
      <c r="R341" s="19">
        <v>0</v>
      </c>
      <c r="S341" s="19">
        <v>0</v>
      </c>
      <c r="U341" s="19" t="s">
        <v>170</v>
      </c>
      <c r="V341" s="19">
        <v>0</v>
      </c>
      <c r="W341" s="19">
        <v>0</v>
      </c>
      <c r="Y341" s="19" t="s">
        <v>170</v>
      </c>
      <c r="Z341" s="19">
        <v>0</v>
      </c>
      <c r="AA341" s="19">
        <v>0</v>
      </c>
    </row>
    <row r="342" spans="1:27">
      <c r="A342" s="19" t="s">
        <v>171</v>
      </c>
      <c r="B342" s="19">
        <v>0</v>
      </c>
      <c r="C342" s="19">
        <v>0</v>
      </c>
      <c r="E342" s="19" t="s">
        <v>171</v>
      </c>
      <c r="F342" s="19">
        <v>0</v>
      </c>
      <c r="G342" s="19">
        <v>0</v>
      </c>
      <c r="I342" s="19" t="s">
        <v>171</v>
      </c>
      <c r="J342" s="19">
        <v>0</v>
      </c>
      <c r="K342" s="19">
        <v>0</v>
      </c>
      <c r="M342" s="19" t="s">
        <v>171</v>
      </c>
      <c r="N342" s="19">
        <v>0</v>
      </c>
      <c r="O342" s="19">
        <v>0</v>
      </c>
      <c r="Q342" s="19" t="s">
        <v>171</v>
      </c>
      <c r="R342" s="19">
        <v>0</v>
      </c>
      <c r="S342" s="19">
        <v>0</v>
      </c>
      <c r="U342" s="19" t="s">
        <v>171</v>
      </c>
      <c r="V342" s="19">
        <v>0</v>
      </c>
      <c r="W342" s="19">
        <v>0</v>
      </c>
      <c r="Y342" s="19" t="s">
        <v>171</v>
      </c>
      <c r="Z342" s="19">
        <v>0</v>
      </c>
      <c r="AA342" s="19">
        <v>0</v>
      </c>
    </row>
    <row r="343" spans="1:27">
      <c r="A343" s="19" t="s">
        <v>172</v>
      </c>
      <c r="B343" s="19">
        <v>0</v>
      </c>
      <c r="C343" s="19">
        <v>0</v>
      </c>
      <c r="E343" s="19" t="s">
        <v>172</v>
      </c>
      <c r="F343" s="19">
        <v>0</v>
      </c>
      <c r="G343" s="19">
        <v>0</v>
      </c>
      <c r="I343" s="19" t="s">
        <v>172</v>
      </c>
      <c r="J343" s="19">
        <v>0</v>
      </c>
      <c r="K343" s="19">
        <v>0</v>
      </c>
      <c r="M343" s="19" t="s">
        <v>172</v>
      </c>
      <c r="N343" s="19">
        <v>0</v>
      </c>
      <c r="O343" s="19">
        <v>0</v>
      </c>
      <c r="Q343" s="19" t="s">
        <v>172</v>
      </c>
      <c r="R343" s="19">
        <v>0</v>
      </c>
      <c r="S343" s="19">
        <v>0</v>
      </c>
      <c r="U343" s="19" t="s">
        <v>172</v>
      </c>
      <c r="V343" s="19">
        <v>0</v>
      </c>
      <c r="W343" s="19">
        <v>0</v>
      </c>
      <c r="Y343" s="19" t="s">
        <v>172</v>
      </c>
      <c r="Z343" s="19">
        <v>0</v>
      </c>
      <c r="AA343" s="19">
        <v>0</v>
      </c>
    </row>
    <row r="344" spans="1:27">
      <c r="A344" s="19" t="s">
        <v>173</v>
      </c>
      <c r="B344" s="19">
        <v>0</v>
      </c>
      <c r="C344" s="19">
        <v>0</v>
      </c>
      <c r="E344" s="19" t="s">
        <v>173</v>
      </c>
      <c r="F344" s="19">
        <v>0</v>
      </c>
      <c r="G344" s="19">
        <v>0</v>
      </c>
      <c r="I344" s="19" t="s">
        <v>173</v>
      </c>
      <c r="J344" s="19">
        <v>0</v>
      </c>
      <c r="K344" s="19">
        <v>0</v>
      </c>
      <c r="M344" s="19" t="s">
        <v>173</v>
      </c>
      <c r="N344" s="19">
        <v>0</v>
      </c>
      <c r="O344" s="19">
        <v>0</v>
      </c>
      <c r="Q344" s="19" t="s">
        <v>173</v>
      </c>
      <c r="R344" s="19">
        <v>0</v>
      </c>
      <c r="S344" s="19">
        <v>0</v>
      </c>
      <c r="U344" s="19" t="s">
        <v>173</v>
      </c>
      <c r="V344" s="19">
        <v>0</v>
      </c>
      <c r="W344" s="19">
        <v>0</v>
      </c>
      <c r="Y344" s="19" t="s">
        <v>173</v>
      </c>
      <c r="Z344" s="19">
        <v>0</v>
      </c>
      <c r="AA344" s="19">
        <v>0</v>
      </c>
    </row>
    <row r="345" spans="1:27">
      <c r="A345" s="19" t="s">
        <v>174</v>
      </c>
      <c r="B345" s="19">
        <v>0</v>
      </c>
      <c r="C345" s="19">
        <v>0</v>
      </c>
      <c r="E345" s="19" t="s">
        <v>174</v>
      </c>
      <c r="F345" s="19">
        <v>0</v>
      </c>
      <c r="G345" s="19">
        <v>0</v>
      </c>
      <c r="I345" s="19" t="s">
        <v>174</v>
      </c>
      <c r="J345" s="19">
        <v>0</v>
      </c>
      <c r="K345" s="19">
        <v>0</v>
      </c>
      <c r="M345" s="19" t="s">
        <v>174</v>
      </c>
      <c r="N345" s="19">
        <v>0</v>
      </c>
      <c r="O345" s="19">
        <v>0</v>
      </c>
      <c r="Q345" s="19" t="s">
        <v>174</v>
      </c>
      <c r="R345" s="19">
        <v>0</v>
      </c>
      <c r="S345" s="19">
        <v>0</v>
      </c>
      <c r="U345" s="19" t="s">
        <v>174</v>
      </c>
      <c r="V345" s="19">
        <v>0</v>
      </c>
      <c r="W345" s="19">
        <v>0</v>
      </c>
      <c r="Y345" s="19" t="s">
        <v>174</v>
      </c>
      <c r="Z345" s="19">
        <v>0</v>
      </c>
      <c r="AA345" s="19">
        <v>0</v>
      </c>
    </row>
    <row r="346" spans="1:27">
      <c r="A346" s="19" t="s">
        <v>175</v>
      </c>
      <c r="B346" s="19">
        <v>0</v>
      </c>
      <c r="C346" s="19">
        <v>0</v>
      </c>
      <c r="E346" s="19" t="s">
        <v>175</v>
      </c>
      <c r="F346" s="19">
        <v>0</v>
      </c>
      <c r="G346" s="19">
        <v>0</v>
      </c>
      <c r="I346" s="19" t="s">
        <v>175</v>
      </c>
      <c r="J346" s="19">
        <v>0</v>
      </c>
      <c r="K346" s="19">
        <v>0</v>
      </c>
      <c r="M346" s="19" t="s">
        <v>175</v>
      </c>
      <c r="N346" s="19">
        <v>0</v>
      </c>
      <c r="O346" s="19">
        <v>0</v>
      </c>
      <c r="Q346" s="19" t="s">
        <v>175</v>
      </c>
      <c r="R346" s="19">
        <v>0</v>
      </c>
      <c r="S346" s="19">
        <v>0</v>
      </c>
      <c r="U346" s="19" t="s">
        <v>175</v>
      </c>
      <c r="V346" s="19">
        <v>0</v>
      </c>
      <c r="W346" s="19">
        <v>0</v>
      </c>
      <c r="Y346" s="19" t="s">
        <v>175</v>
      </c>
      <c r="Z346" s="19">
        <v>0</v>
      </c>
      <c r="AA346" s="19">
        <v>0</v>
      </c>
    </row>
    <row r="347" spans="1:27">
      <c r="A347" s="19" t="s">
        <v>176</v>
      </c>
      <c r="B347" s="19">
        <v>0</v>
      </c>
      <c r="C347" s="19">
        <v>0</v>
      </c>
      <c r="E347" s="19" t="s">
        <v>176</v>
      </c>
      <c r="F347" s="19">
        <v>0</v>
      </c>
      <c r="G347" s="19">
        <v>0</v>
      </c>
      <c r="I347" s="19" t="s">
        <v>176</v>
      </c>
      <c r="J347" s="19">
        <v>0</v>
      </c>
      <c r="K347" s="19">
        <v>0</v>
      </c>
      <c r="M347" s="19" t="s">
        <v>176</v>
      </c>
      <c r="N347" s="19">
        <v>0</v>
      </c>
      <c r="O347" s="19">
        <v>0</v>
      </c>
      <c r="Q347" s="19" t="s">
        <v>176</v>
      </c>
      <c r="R347" s="19">
        <v>0</v>
      </c>
      <c r="S347" s="19">
        <v>0</v>
      </c>
      <c r="U347" s="19" t="s">
        <v>176</v>
      </c>
      <c r="V347" s="19">
        <v>0</v>
      </c>
      <c r="W347" s="19">
        <v>0</v>
      </c>
      <c r="Y347" s="19" t="s">
        <v>176</v>
      </c>
      <c r="Z347" s="19">
        <v>0</v>
      </c>
      <c r="AA347" s="19">
        <v>0</v>
      </c>
    </row>
    <row r="348" spans="1:27">
      <c r="A348" s="19" t="s">
        <v>177</v>
      </c>
      <c r="B348" s="19">
        <v>0</v>
      </c>
      <c r="C348" s="19">
        <v>0</v>
      </c>
      <c r="E348" s="19" t="s">
        <v>177</v>
      </c>
      <c r="F348" s="19">
        <v>0</v>
      </c>
      <c r="G348" s="19">
        <v>0</v>
      </c>
      <c r="I348" s="19" t="s">
        <v>177</v>
      </c>
      <c r="J348" s="19">
        <v>0</v>
      </c>
      <c r="K348" s="19">
        <v>0</v>
      </c>
      <c r="M348" s="19" t="s">
        <v>177</v>
      </c>
      <c r="N348" s="19">
        <v>0</v>
      </c>
      <c r="O348" s="19">
        <v>0</v>
      </c>
      <c r="Q348" s="19" t="s">
        <v>177</v>
      </c>
      <c r="R348" s="19">
        <v>0</v>
      </c>
      <c r="S348" s="19">
        <v>0</v>
      </c>
      <c r="U348" s="19" t="s">
        <v>177</v>
      </c>
      <c r="V348" s="19">
        <v>0</v>
      </c>
      <c r="W348" s="19">
        <v>0</v>
      </c>
      <c r="Y348" s="19" t="s">
        <v>177</v>
      </c>
      <c r="Z348" s="19">
        <v>0</v>
      </c>
      <c r="AA348" s="19">
        <v>0</v>
      </c>
    </row>
    <row r="349" spans="1:27">
      <c r="A349" s="19" t="s">
        <v>178</v>
      </c>
      <c r="B349" s="19">
        <v>0</v>
      </c>
      <c r="C349" s="19">
        <v>0</v>
      </c>
      <c r="E349" s="19" t="s">
        <v>178</v>
      </c>
      <c r="F349" s="19">
        <v>0</v>
      </c>
      <c r="G349" s="19">
        <v>0</v>
      </c>
      <c r="I349" s="19" t="s">
        <v>178</v>
      </c>
      <c r="J349" s="19">
        <v>0</v>
      </c>
      <c r="K349" s="19">
        <v>0</v>
      </c>
      <c r="M349" s="19" t="s">
        <v>178</v>
      </c>
      <c r="N349" s="19">
        <v>0</v>
      </c>
      <c r="O349" s="19">
        <v>0</v>
      </c>
      <c r="Q349" s="19" t="s">
        <v>178</v>
      </c>
      <c r="R349" s="19">
        <v>0</v>
      </c>
      <c r="S349" s="19">
        <v>0</v>
      </c>
      <c r="U349" s="19" t="s">
        <v>178</v>
      </c>
      <c r="V349" s="19">
        <v>0</v>
      </c>
      <c r="W349" s="19">
        <v>0</v>
      </c>
      <c r="Y349" s="19" t="s">
        <v>178</v>
      </c>
      <c r="Z349" s="19">
        <v>0</v>
      </c>
      <c r="AA349" s="19">
        <v>0</v>
      </c>
    </row>
    <row r="350" spans="1:27">
      <c r="A350" s="19" t="s">
        <v>179</v>
      </c>
      <c r="B350" s="19">
        <v>0</v>
      </c>
      <c r="C350" s="19">
        <v>0</v>
      </c>
      <c r="E350" s="19" t="s">
        <v>179</v>
      </c>
      <c r="F350" s="19">
        <v>0</v>
      </c>
      <c r="G350" s="19">
        <v>0</v>
      </c>
      <c r="I350" s="19" t="s">
        <v>179</v>
      </c>
      <c r="J350" s="19">
        <v>0</v>
      </c>
      <c r="K350" s="19">
        <v>0</v>
      </c>
      <c r="M350" s="19" t="s">
        <v>179</v>
      </c>
      <c r="N350" s="19">
        <v>0</v>
      </c>
      <c r="O350" s="19">
        <v>0</v>
      </c>
      <c r="Q350" s="19" t="s">
        <v>179</v>
      </c>
      <c r="R350" s="19">
        <v>0</v>
      </c>
      <c r="S350" s="19">
        <v>0</v>
      </c>
      <c r="U350" s="19" t="s">
        <v>179</v>
      </c>
      <c r="V350" s="19">
        <v>0</v>
      </c>
      <c r="W350" s="19">
        <v>0</v>
      </c>
      <c r="Y350" s="19" t="s">
        <v>179</v>
      </c>
      <c r="Z350" s="19">
        <v>0</v>
      </c>
      <c r="AA350" s="19">
        <v>0</v>
      </c>
    </row>
    <row r="351" spans="1:27">
      <c r="A351" s="19" t="s">
        <v>180</v>
      </c>
      <c r="B351" s="19">
        <v>0</v>
      </c>
      <c r="C351" s="19">
        <v>0</v>
      </c>
      <c r="E351" s="19" t="s">
        <v>180</v>
      </c>
      <c r="F351" s="19">
        <v>0</v>
      </c>
      <c r="G351" s="19">
        <v>0</v>
      </c>
      <c r="I351" s="19" t="s">
        <v>180</v>
      </c>
      <c r="J351" s="19">
        <v>0</v>
      </c>
      <c r="K351" s="19">
        <v>0</v>
      </c>
      <c r="M351" s="19" t="s">
        <v>180</v>
      </c>
      <c r="N351" s="19">
        <v>0</v>
      </c>
      <c r="O351" s="19">
        <v>0</v>
      </c>
      <c r="Q351" s="19" t="s">
        <v>180</v>
      </c>
      <c r="R351" s="19">
        <v>0</v>
      </c>
      <c r="S351" s="19">
        <v>0</v>
      </c>
      <c r="U351" s="19" t="s">
        <v>180</v>
      </c>
      <c r="V351" s="19">
        <v>0</v>
      </c>
      <c r="W351" s="19">
        <v>0</v>
      </c>
      <c r="Y351" s="19" t="s">
        <v>180</v>
      </c>
      <c r="Z351" s="19">
        <v>0</v>
      </c>
      <c r="AA351" s="19">
        <v>0</v>
      </c>
    </row>
    <row r="352" spans="1:27">
      <c r="A352" s="19" t="s">
        <v>181</v>
      </c>
      <c r="B352" s="19">
        <v>0</v>
      </c>
      <c r="C352" s="19">
        <v>0</v>
      </c>
      <c r="E352" s="19" t="s">
        <v>181</v>
      </c>
      <c r="F352" s="19">
        <v>0</v>
      </c>
      <c r="G352" s="19">
        <v>0</v>
      </c>
      <c r="I352" s="19" t="s">
        <v>181</v>
      </c>
      <c r="J352" s="19">
        <v>0</v>
      </c>
      <c r="K352" s="19">
        <v>0</v>
      </c>
      <c r="M352" s="19" t="s">
        <v>181</v>
      </c>
      <c r="N352" s="19">
        <v>0</v>
      </c>
      <c r="O352" s="19">
        <v>0</v>
      </c>
      <c r="Q352" s="19" t="s">
        <v>181</v>
      </c>
      <c r="R352" s="19">
        <v>0</v>
      </c>
      <c r="S352" s="19">
        <v>0</v>
      </c>
      <c r="U352" s="19" t="s">
        <v>181</v>
      </c>
      <c r="V352" s="19">
        <v>0</v>
      </c>
      <c r="W352" s="19">
        <v>0</v>
      </c>
      <c r="Y352" s="19" t="s">
        <v>181</v>
      </c>
      <c r="Z352" s="19">
        <v>0</v>
      </c>
      <c r="AA352" s="19">
        <v>0</v>
      </c>
    </row>
    <row r="353" spans="1:27">
      <c r="A353" s="19" t="s">
        <v>182</v>
      </c>
      <c r="B353" s="19">
        <v>0</v>
      </c>
      <c r="C353" s="19">
        <v>0</v>
      </c>
      <c r="E353" s="19" t="s">
        <v>182</v>
      </c>
      <c r="F353" s="19">
        <v>0</v>
      </c>
      <c r="G353" s="19">
        <v>0</v>
      </c>
      <c r="I353" s="19" t="s">
        <v>182</v>
      </c>
      <c r="J353" s="19">
        <v>0</v>
      </c>
      <c r="K353" s="19">
        <v>0</v>
      </c>
      <c r="M353" s="19" t="s">
        <v>182</v>
      </c>
      <c r="N353" s="19">
        <v>0</v>
      </c>
      <c r="O353" s="19">
        <v>0</v>
      </c>
      <c r="Q353" s="19" t="s">
        <v>182</v>
      </c>
      <c r="R353" s="19">
        <v>0</v>
      </c>
      <c r="S353" s="19">
        <v>0</v>
      </c>
      <c r="U353" s="19" t="s">
        <v>182</v>
      </c>
      <c r="V353" s="19">
        <v>0</v>
      </c>
      <c r="W353" s="19">
        <v>0</v>
      </c>
      <c r="Y353" s="19" t="s">
        <v>182</v>
      </c>
      <c r="Z353" s="19">
        <v>0</v>
      </c>
      <c r="AA353" s="19">
        <v>0</v>
      </c>
    </row>
    <row r="354" spans="1:27">
      <c r="A354" s="19" t="s">
        <v>183</v>
      </c>
      <c r="B354" s="19">
        <v>0</v>
      </c>
      <c r="C354" s="19">
        <v>0</v>
      </c>
      <c r="E354" s="19" t="s">
        <v>183</v>
      </c>
      <c r="F354" s="19">
        <v>0</v>
      </c>
      <c r="G354" s="19">
        <v>0</v>
      </c>
      <c r="I354" s="19" t="s">
        <v>183</v>
      </c>
      <c r="J354" s="19">
        <v>0</v>
      </c>
      <c r="K354" s="19">
        <v>0</v>
      </c>
      <c r="M354" s="19" t="s">
        <v>183</v>
      </c>
      <c r="N354" s="19">
        <v>0</v>
      </c>
      <c r="O354" s="19">
        <v>0</v>
      </c>
      <c r="Q354" s="19" t="s">
        <v>183</v>
      </c>
      <c r="R354" s="19">
        <v>0</v>
      </c>
      <c r="S354" s="19">
        <v>0</v>
      </c>
      <c r="U354" s="19" t="s">
        <v>183</v>
      </c>
      <c r="V354" s="19">
        <v>0</v>
      </c>
      <c r="W354" s="19">
        <v>0</v>
      </c>
      <c r="Y354" s="19" t="s">
        <v>183</v>
      </c>
      <c r="Z354" s="19">
        <v>0</v>
      </c>
      <c r="AA354" s="19">
        <v>0</v>
      </c>
    </row>
    <row r="355" spans="1:27">
      <c r="A355" s="19" t="s">
        <v>184</v>
      </c>
      <c r="B355" s="19">
        <v>0</v>
      </c>
      <c r="C355" s="19">
        <v>0</v>
      </c>
      <c r="E355" s="19" t="s">
        <v>184</v>
      </c>
      <c r="F355" s="19">
        <v>0</v>
      </c>
      <c r="G355" s="19">
        <v>0</v>
      </c>
      <c r="I355" s="19" t="s">
        <v>184</v>
      </c>
      <c r="J355" s="19">
        <v>0</v>
      </c>
      <c r="K355" s="19">
        <v>0</v>
      </c>
      <c r="M355" s="19" t="s">
        <v>184</v>
      </c>
      <c r="N355" s="19">
        <v>0</v>
      </c>
      <c r="O355" s="19">
        <v>0</v>
      </c>
      <c r="Q355" s="19" t="s">
        <v>184</v>
      </c>
      <c r="R355" s="19">
        <v>0</v>
      </c>
      <c r="S355" s="19">
        <v>0</v>
      </c>
      <c r="U355" s="19" t="s">
        <v>184</v>
      </c>
      <c r="V355" s="19">
        <v>0</v>
      </c>
      <c r="W355" s="19">
        <v>0</v>
      </c>
      <c r="Y355" s="19" t="s">
        <v>184</v>
      </c>
      <c r="Z355" s="19">
        <v>0</v>
      </c>
      <c r="AA355" s="19">
        <v>0</v>
      </c>
    </row>
    <row r="356" spans="1:27">
      <c r="A356" s="19" t="s">
        <v>185</v>
      </c>
      <c r="B356" s="19">
        <v>0</v>
      </c>
      <c r="C356" s="19">
        <v>0</v>
      </c>
      <c r="E356" s="19" t="s">
        <v>185</v>
      </c>
      <c r="F356" s="19">
        <v>0</v>
      </c>
      <c r="G356" s="19">
        <v>0</v>
      </c>
      <c r="I356" s="19" t="s">
        <v>185</v>
      </c>
      <c r="J356" s="19">
        <v>0</v>
      </c>
      <c r="K356" s="19">
        <v>0</v>
      </c>
      <c r="M356" s="19" t="s">
        <v>185</v>
      </c>
      <c r="N356" s="19">
        <v>0</v>
      </c>
      <c r="O356" s="19">
        <v>0</v>
      </c>
      <c r="Q356" s="19" t="s">
        <v>185</v>
      </c>
      <c r="R356" s="19">
        <v>0</v>
      </c>
      <c r="S356" s="19">
        <v>0</v>
      </c>
      <c r="U356" s="19" t="s">
        <v>185</v>
      </c>
      <c r="V356" s="19">
        <v>0</v>
      </c>
      <c r="W356" s="19">
        <v>0</v>
      </c>
      <c r="Y356" s="19" t="s">
        <v>185</v>
      </c>
      <c r="Z356" s="19">
        <v>0</v>
      </c>
      <c r="AA356" s="19">
        <v>0</v>
      </c>
    </row>
    <row r="357" spans="1:27">
      <c r="A357" s="19" t="s">
        <v>186</v>
      </c>
      <c r="B357" s="19">
        <v>0</v>
      </c>
      <c r="C357" s="19">
        <v>0</v>
      </c>
      <c r="E357" s="19" t="s">
        <v>186</v>
      </c>
      <c r="F357" s="19">
        <v>0</v>
      </c>
      <c r="G357" s="19">
        <v>0</v>
      </c>
      <c r="I357" s="19" t="s">
        <v>186</v>
      </c>
      <c r="J357" s="19">
        <v>0</v>
      </c>
      <c r="K357" s="19">
        <v>0</v>
      </c>
      <c r="M357" s="19" t="s">
        <v>186</v>
      </c>
      <c r="N357" s="19">
        <v>0</v>
      </c>
      <c r="O357" s="19">
        <v>0</v>
      </c>
      <c r="Q357" s="19" t="s">
        <v>186</v>
      </c>
      <c r="R357" s="19">
        <v>0</v>
      </c>
      <c r="S357" s="19">
        <v>0</v>
      </c>
      <c r="U357" s="19" t="s">
        <v>186</v>
      </c>
      <c r="V357" s="19">
        <v>0</v>
      </c>
      <c r="W357" s="19">
        <v>0</v>
      </c>
      <c r="Y357" s="19" t="s">
        <v>186</v>
      </c>
      <c r="Z357" s="19">
        <v>0</v>
      </c>
      <c r="AA357" s="19">
        <v>0</v>
      </c>
    </row>
    <row r="358" spans="1:27">
      <c r="A358" s="19" t="s">
        <v>187</v>
      </c>
      <c r="B358" s="19">
        <v>0</v>
      </c>
      <c r="C358" s="19">
        <v>0</v>
      </c>
      <c r="E358" s="19" t="s">
        <v>187</v>
      </c>
      <c r="F358" s="19">
        <v>0</v>
      </c>
      <c r="G358" s="19">
        <v>0</v>
      </c>
      <c r="I358" s="19" t="s">
        <v>187</v>
      </c>
      <c r="J358" s="19">
        <v>0</v>
      </c>
      <c r="K358" s="19">
        <v>0</v>
      </c>
      <c r="M358" s="19" t="s">
        <v>187</v>
      </c>
      <c r="N358" s="19">
        <v>0</v>
      </c>
      <c r="O358" s="19">
        <v>0</v>
      </c>
      <c r="Q358" s="19" t="s">
        <v>187</v>
      </c>
      <c r="R358" s="19">
        <v>0</v>
      </c>
      <c r="S358" s="19">
        <v>0</v>
      </c>
      <c r="U358" s="19" t="s">
        <v>187</v>
      </c>
      <c r="V358" s="19">
        <v>0</v>
      </c>
      <c r="W358" s="19">
        <v>0</v>
      </c>
      <c r="Y358" s="19" t="s">
        <v>187</v>
      </c>
      <c r="Z358" s="19">
        <v>0</v>
      </c>
      <c r="AA358" s="19">
        <v>0</v>
      </c>
    </row>
  </sheetData>
  <mergeCells count="10">
    <mergeCell ref="A2:C2"/>
    <mergeCell ref="B100:C100"/>
    <mergeCell ref="B101:C101"/>
    <mergeCell ref="E1:G1"/>
    <mergeCell ref="I1:K1"/>
    <mergeCell ref="M1:O1"/>
    <mergeCell ref="Q1:S1"/>
    <mergeCell ref="U1:W1"/>
    <mergeCell ref="Y1:AA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Quota National</vt:lpstr>
      <vt:lpstr>Déroulement global</vt:lpstr>
      <vt:lpstr>Scores</vt:lpstr>
      <vt:lpstr>'Déroulement global'!Zone_d_impression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score</dc:title>
  <dc:subject>corpo_excellence</dc:subject>
  <dc:creator>MARTIN Jean Fred</dc:creator>
  <cp:lastModifiedBy>Utilisateur</cp:lastModifiedBy>
  <cp:lastPrinted>2022-09-23T14:41:21Z</cp:lastPrinted>
  <dcterms:created xsi:type="dcterms:W3CDTF">2000-11-26T15:19:41Z</dcterms:created>
  <dcterms:modified xsi:type="dcterms:W3CDTF">2024-04-30T09:58:16Z</dcterms:modified>
</cp:coreProperties>
</file>